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45" windowWidth="12750" windowHeight="9585" tabRatio="681" activeTab="0"/>
  </bookViews>
  <sheets>
    <sheet name="CARI MAIN ALGORITHM" sheetId="1" r:id="rId1"/>
    <sheet name="PROBE 1-Neglect" sheetId="2" r:id="rId2"/>
    <sheet name="PROBE2-Antisocial " sheetId="3" r:id="rId3"/>
    <sheet name="PROBE 2-Physical" sheetId="4" r:id="rId4"/>
    <sheet name="CPROBE3-Sexual" sheetId="5" r:id="rId5"/>
    <sheet name="CARI MAIN.EXL" sheetId="6" r:id="rId6"/>
  </sheets>
  <definedNames>
    <definedName name="_xlnm.Print_Area" localSheetId="0">'CARI MAIN ALGORITHM'!$A$1:$F$47</definedName>
  </definedNames>
  <calcPr fullCalcOnLoad="1"/>
</workbook>
</file>

<file path=xl/sharedStrings.xml><?xml version="1.0" encoding="utf-8"?>
<sst xmlns="http://schemas.openxmlformats.org/spreadsheetml/2006/main" count="219" uniqueCount="168">
  <si>
    <t>CARI19</t>
  </si>
  <si>
    <t>CARI20</t>
  </si>
  <si>
    <t>CARI21</t>
  </si>
  <si>
    <t>CARI22</t>
  </si>
  <si>
    <t>CARI23</t>
  </si>
  <si>
    <t>CARI24</t>
  </si>
  <si>
    <t>CARI25</t>
  </si>
  <si>
    <t>CARI26</t>
  </si>
  <si>
    <t>CARI27</t>
  </si>
  <si>
    <t>CARI28</t>
  </si>
  <si>
    <t>CARI29</t>
  </si>
  <si>
    <t>CARI30</t>
  </si>
  <si>
    <t>CARI31</t>
  </si>
  <si>
    <t>CARI32</t>
  </si>
  <si>
    <t>CARI33</t>
  </si>
  <si>
    <t>CARI34</t>
  </si>
  <si>
    <t>CARI35</t>
  </si>
  <si>
    <t>CARI36</t>
  </si>
  <si>
    <t>CARI37</t>
  </si>
  <si>
    <t>CARI38</t>
  </si>
  <si>
    <t>CARI39</t>
  </si>
  <si>
    <t>CARI40</t>
  </si>
  <si>
    <t>CARI41</t>
  </si>
  <si>
    <t>CARI42</t>
  </si>
  <si>
    <t>CARI43</t>
  </si>
  <si>
    <t>CARI44</t>
  </si>
  <si>
    <t>CARI45</t>
  </si>
  <si>
    <t>CARI46</t>
  </si>
  <si>
    <t>CARI47</t>
  </si>
  <si>
    <t>CARI48</t>
  </si>
  <si>
    <t>CARI49</t>
  </si>
  <si>
    <t>CARI50</t>
  </si>
  <si>
    <t>CARI5101</t>
  </si>
  <si>
    <t>CARI5102</t>
  </si>
  <si>
    <t>CARI5103</t>
  </si>
  <si>
    <t>CARITOT</t>
  </si>
  <si>
    <t>CARINEG</t>
  </si>
  <si>
    <t>CARIPHYS</t>
  </si>
  <si>
    <t>CARISEX</t>
  </si>
  <si>
    <t>5b</t>
  </si>
  <si>
    <t>DATE TESTED:</t>
  </si>
  <si>
    <t>ADMINISTERED BY:</t>
  </si>
  <si>
    <t>ENTERED/EDITED BY:</t>
  </si>
  <si>
    <t>Summary Counts of Items Probed at least Once:</t>
  </si>
  <si>
    <t>BEGIN ENTRY:</t>
  </si>
  <si>
    <t>5a</t>
  </si>
  <si>
    <t xml:space="preserve"> </t>
  </si>
  <si>
    <t>1st</t>
  </si>
  <si>
    <t>2nd</t>
  </si>
  <si>
    <t>3rd</t>
  </si>
  <si>
    <t>QUESTION</t>
  </si>
  <si>
    <t>OCCURRENCE</t>
  </si>
  <si>
    <t>AGE FIRST</t>
  </si>
  <si>
    <t>LIVING</t>
  </si>
  <si>
    <t>DRUNK/HIGH</t>
  </si>
  <si>
    <t>ADULTS AWARE</t>
  </si>
  <si>
    <t>HELP</t>
  </si>
  <si>
    <t>IGNORE</t>
  </si>
  <si>
    <t>BLAME</t>
  </si>
  <si>
    <t>LENGTH</t>
  </si>
  <si>
    <t>OTHER TIMES</t>
  </si>
  <si>
    <t>PRB1QST</t>
  </si>
  <si>
    <t>PRB1OCCR</t>
  </si>
  <si>
    <t>PRB101</t>
  </si>
  <si>
    <t>PRB102</t>
  </si>
  <si>
    <t>PRB103</t>
  </si>
  <si>
    <t>PRB104</t>
  </si>
  <si>
    <t>PRB105</t>
  </si>
  <si>
    <t>PRB106</t>
  </si>
  <si>
    <t>PRB107</t>
  </si>
  <si>
    <t>PRB108</t>
  </si>
  <si>
    <t>PRB109</t>
  </si>
  <si>
    <t>PRB110</t>
  </si>
  <si>
    <t>WHO</t>
  </si>
  <si>
    <t>AGE LAST</t>
  </si>
  <si>
    <t># TIMES</t>
  </si>
  <si>
    <t>DRUNKS/DRUGS</t>
  </si>
  <si>
    <t>OTHERS AWARE</t>
  </si>
  <si>
    <t>INJURIES</t>
  </si>
  <si>
    <t>GO DR.</t>
  </si>
  <si>
    <t>SHOULD DR.</t>
  </si>
  <si>
    <t>ANYBODY ELSE</t>
  </si>
  <si>
    <t>PRB2QST</t>
  </si>
  <si>
    <t>PRB2OCCR</t>
  </si>
  <si>
    <t>PRB201</t>
  </si>
  <si>
    <t>PRB202</t>
  </si>
  <si>
    <t>PRB203</t>
  </si>
  <si>
    <t>PRB204</t>
  </si>
  <si>
    <t>PRB205</t>
  </si>
  <si>
    <t>PRB206</t>
  </si>
  <si>
    <t>PRB207</t>
  </si>
  <si>
    <t>PRB208</t>
  </si>
  <si>
    <t>PRB209</t>
  </si>
  <si>
    <t>PRB210</t>
  </si>
  <si>
    <t>PRB211</t>
  </si>
  <si>
    <t>PRB212</t>
  </si>
  <si>
    <t>PRB213</t>
  </si>
  <si>
    <t>PRB214</t>
  </si>
  <si>
    <t>SKIP OUT QUESTIONS</t>
  </si>
  <si>
    <t># PEOPLE</t>
  </si>
  <si>
    <t>WHO WERE</t>
  </si>
  <si>
    <t>OPPOSITE SEX</t>
  </si>
  <si>
    <t>SAME SEX</t>
  </si>
  <si>
    <t>PRB3QST</t>
  </si>
  <si>
    <t>PRB301A</t>
  </si>
  <si>
    <t>PRB301B</t>
  </si>
  <si>
    <t>PRB301C</t>
  </si>
  <si>
    <t>PRB301D</t>
  </si>
  <si>
    <t>PRB301E</t>
  </si>
  <si>
    <t>PRB302</t>
  </si>
  <si>
    <t>PRB303</t>
  </si>
  <si>
    <t>PRB304</t>
  </si>
  <si>
    <t>PRB305</t>
  </si>
  <si>
    <t>PRB306</t>
  </si>
  <si>
    <t>PRB307</t>
  </si>
  <si>
    <t>PRB308</t>
  </si>
  <si>
    <t>PRB309</t>
  </si>
  <si>
    <t>PRB310</t>
  </si>
  <si>
    <t>PRB311</t>
  </si>
  <si>
    <t>PRB312</t>
  </si>
  <si>
    <t>PRB313</t>
  </si>
  <si>
    <t>PRB314</t>
  </si>
  <si>
    <t>CARIDATE</t>
  </si>
  <si>
    <t>CARIADM</t>
  </si>
  <si>
    <t>CARIENT</t>
  </si>
  <si>
    <t>CARI01</t>
  </si>
  <si>
    <t>CARI02</t>
  </si>
  <si>
    <t>CARI03</t>
  </si>
  <si>
    <t>CARI04</t>
  </si>
  <si>
    <t>CARI05A</t>
  </si>
  <si>
    <t>CARI5B</t>
  </si>
  <si>
    <t>CARI06</t>
  </si>
  <si>
    <t>CARI07</t>
  </si>
  <si>
    <t>CARI08</t>
  </si>
  <si>
    <t>CARI09</t>
  </si>
  <si>
    <t>CARI10</t>
  </si>
  <si>
    <t>CARI11</t>
  </si>
  <si>
    <t>CARI12</t>
  </si>
  <si>
    <t>CARI13</t>
  </si>
  <si>
    <t>CARI14</t>
  </si>
  <si>
    <t>CARI15</t>
  </si>
  <si>
    <t>CARI16</t>
  </si>
  <si>
    <t>CARI17</t>
  </si>
  <si>
    <t>CARI18</t>
  </si>
  <si>
    <t xml:space="preserve">ID #: </t>
  </si>
  <si>
    <t>CARIANTI</t>
  </si>
  <si>
    <t>ID</t>
  </si>
  <si>
    <t>NA</t>
  </si>
  <si>
    <t>RFTOT</t>
  </si>
  <si>
    <t>RFNEG</t>
  </si>
  <si>
    <t>RFANTI</t>
  </si>
  <si>
    <t>RFPHYS</t>
  </si>
  <si>
    <t>RFSEX</t>
  </si>
  <si>
    <t>Section 1:  Neglect Items</t>
  </si>
  <si>
    <t>Section 2: Physical Abuse</t>
  </si>
  <si>
    <t>Section 3:Sexual Abuse</t>
  </si>
  <si>
    <t>Section 2:Antisocial Items</t>
  </si>
  <si>
    <t># of Neglect Items:</t>
  </si>
  <si>
    <t>#of Antisocial/Cruel Items:</t>
  </si>
  <si>
    <t># of Physical Abuse Items:</t>
  </si>
  <si>
    <t># of Sexual Abuse Items:</t>
  </si>
  <si>
    <t>Total #of Positive Abuse/Neglect Items:</t>
  </si>
  <si>
    <t>Total # of Red Flag Items:</t>
  </si>
  <si>
    <t># Neglect Red Flag Items:</t>
  </si>
  <si>
    <t># Physical Abuse Red Flag Items:</t>
  </si>
  <si>
    <t>#  Sexual Abuse Red Flag Items:</t>
  </si>
  <si>
    <t># Antisocial/Cruel Red Flag Items:</t>
  </si>
  <si>
    <t>CARI ENTRY TEMPLATE:  August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</si>
</sst>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  <numFmt numFmtId="166" formatCode="m/d/yyyy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b/>
      <sz val="12"/>
      <color indexed="20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i/>
      <sz val="12"/>
      <color indexed="20"/>
      <name val="Geneva"/>
      <family val="0"/>
    </font>
    <font>
      <b/>
      <sz val="12"/>
      <color indexed="10"/>
      <name val="Geneva"/>
      <family val="0"/>
    </font>
  </fonts>
  <fills count="5">
    <fill>
      <patternFill/>
    </fill>
    <fill>
      <patternFill patternType="gray125"/>
    </fill>
    <fill>
      <patternFill patternType="lightGray"/>
    </fill>
    <fill>
      <patternFill patternType="darkUp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medium"/>
      <right style="medium"/>
      <top style="medium"/>
      <bottom style="medium"/>
    </border>
    <border>
      <left style="double">
        <color indexed="20"/>
      </left>
      <right style="double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 style="double">
        <color indexed="2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6" fillId="0" borderId="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2" xfId="0" applyNumberFormat="1" applyBorder="1" applyAlignment="1">
      <alignment/>
    </xf>
    <xf numFmtId="1" fontId="6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6" fillId="4" borderId="5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4.75390625" style="0" customWidth="1"/>
    <col min="2" max="2" width="11.625" style="12" customWidth="1"/>
    <col min="3" max="3" width="4.375" style="0" customWidth="1"/>
    <col min="4" max="4" width="23.75390625" style="0" customWidth="1"/>
    <col min="5" max="5" width="8.75390625" style="0" customWidth="1"/>
    <col min="6" max="6" width="11.00390625" style="0" customWidth="1"/>
    <col min="7" max="8" width="19.125" style="0" customWidth="1"/>
    <col min="9" max="16384" width="11.375" style="0" customWidth="1"/>
  </cols>
  <sheetData>
    <row r="1" spans="1:4" ht="18.75" thickTop="1">
      <c r="A1" s="8" t="s">
        <v>144</v>
      </c>
      <c r="B1" s="30"/>
      <c r="C1" s="7"/>
      <c r="D1" s="46" t="s">
        <v>167</v>
      </c>
    </row>
    <row r="2" spans="1:4" ht="18">
      <c r="A2" s="8" t="s">
        <v>40</v>
      </c>
      <c r="B2" s="42"/>
      <c r="C2" s="7"/>
      <c r="D2" t="s">
        <v>46</v>
      </c>
    </row>
    <row r="3" spans="1:3" ht="18">
      <c r="A3" s="8" t="s">
        <v>41</v>
      </c>
      <c r="B3" s="34"/>
      <c r="C3" s="7"/>
    </row>
    <row r="4" spans="1:3" ht="18.75" thickBot="1">
      <c r="A4" s="8" t="s">
        <v>42</v>
      </c>
      <c r="B4" s="9"/>
      <c r="C4" s="7"/>
    </row>
    <row r="5" spans="1:3" ht="5.25" customHeight="1" thickTop="1">
      <c r="A5" s="10"/>
      <c r="B5" s="11"/>
      <c r="C5" s="7"/>
    </row>
    <row r="6" spans="1:2" s="24" customFormat="1" ht="22.5" customHeight="1" thickBot="1">
      <c r="A6" s="26" t="s">
        <v>43</v>
      </c>
      <c r="B6" s="25"/>
    </row>
    <row r="7" spans="1:6" s="2" customFormat="1" ht="4.5" customHeight="1" thickBot="1">
      <c r="A7" s="28"/>
      <c r="B7" s="15"/>
      <c r="F7" s="5"/>
    </row>
    <row r="8" spans="5:9" ht="18.75" thickBot="1">
      <c r="E8" s="13" t="s">
        <v>161</v>
      </c>
      <c r="F8" s="45">
        <f>SUM(F9:F12)</f>
        <v>5</v>
      </c>
      <c r="H8" s="44" t="s">
        <v>162</v>
      </c>
      <c r="I8" s="14">
        <f>SUM(C38,F18,F19,F21,F22,F24,F26,F27,F32,F33,F34,F36,F37,F38,F39,F40,F41,F42)</f>
        <v>0</v>
      </c>
    </row>
    <row r="9" spans="5:9" ht="18.75" thickBot="1">
      <c r="E9" s="13" t="s">
        <v>157</v>
      </c>
      <c r="F9" s="45">
        <f>SUM(C16:C31)</f>
        <v>5</v>
      </c>
      <c r="H9" s="44" t="s">
        <v>163</v>
      </c>
      <c r="I9" s="14" t="s">
        <v>147</v>
      </c>
    </row>
    <row r="10" spans="5:9" ht="18.75" thickBot="1">
      <c r="E10" s="13" t="s">
        <v>158</v>
      </c>
      <c r="F10" s="14">
        <f>SUM(C33:C40)</f>
        <v>0</v>
      </c>
      <c r="H10" s="44" t="s">
        <v>166</v>
      </c>
      <c r="I10" s="14">
        <f>C38</f>
        <v>0</v>
      </c>
    </row>
    <row r="11" spans="5:9" ht="18.75" thickBot="1">
      <c r="E11" s="13" t="s">
        <v>159</v>
      </c>
      <c r="F11" s="14">
        <f>SUM(F16:F27)</f>
        <v>0</v>
      </c>
      <c r="H11" s="44" t="s">
        <v>164</v>
      </c>
      <c r="I11" s="14">
        <f>SUM(F18,F19,F21,F22,F24,F26,F27)</f>
        <v>0</v>
      </c>
    </row>
    <row r="12" spans="1:9" s="23" customFormat="1" ht="18.75" thickBot="1">
      <c r="A12" s="2"/>
      <c r="B12" s="15"/>
      <c r="C12" s="2"/>
      <c r="D12" s="2"/>
      <c r="E12" s="27" t="s">
        <v>160</v>
      </c>
      <c r="F12" s="40">
        <f>SUM(F30:F42)</f>
        <v>0</v>
      </c>
      <c r="G12" s="2"/>
      <c r="H12" s="44" t="s">
        <v>165</v>
      </c>
      <c r="I12" s="40">
        <f>SUM(F32,F33,F34,F36,F37,F38,F39,F40,F41,F42)</f>
        <v>0</v>
      </c>
    </row>
    <row r="13" spans="2:6" s="2" customFormat="1" ht="13.5" thickTop="1">
      <c r="B13" s="15"/>
      <c r="E13"/>
      <c r="F13"/>
    </row>
    <row r="14" ht="12.75" customHeight="1">
      <c r="A14" s="16" t="s">
        <v>44</v>
      </c>
    </row>
    <row r="15" spans="1:4" ht="12" customHeight="1" thickBot="1">
      <c r="A15" s="10" t="s">
        <v>153</v>
      </c>
      <c r="D15" s="10" t="s">
        <v>154</v>
      </c>
    </row>
    <row r="16" spans="1:6" ht="15" customHeight="1" thickTop="1">
      <c r="A16" s="12">
        <v>1</v>
      </c>
      <c r="B16" s="17"/>
      <c r="C16" s="41">
        <f>IF(B16=1,1,0)</f>
        <v>0</v>
      </c>
      <c r="D16" s="12">
        <v>24</v>
      </c>
      <c r="E16" s="17"/>
      <c r="F16" s="41">
        <f aca="true" t="shared" si="0" ref="F16:F28">IF(E16=1,1,0)</f>
        <v>0</v>
      </c>
    </row>
    <row r="17" spans="1:9" ht="15" customHeight="1">
      <c r="A17" s="12">
        <v>2</v>
      </c>
      <c r="B17" s="18"/>
      <c r="C17" s="41">
        <f>IF(B17=1,1,0)</f>
        <v>0</v>
      </c>
      <c r="D17" s="12">
        <v>25</v>
      </c>
      <c r="E17" s="18"/>
      <c r="F17" s="41">
        <f t="shared" si="0"/>
        <v>0</v>
      </c>
      <c r="I17" t="s">
        <v>46</v>
      </c>
    </row>
    <row r="18" spans="1:6" ht="15" customHeight="1">
      <c r="A18" s="12">
        <v>3</v>
      </c>
      <c r="B18" s="18"/>
      <c r="C18" s="41">
        <f>IF(B18=0,1,0)</f>
        <v>1</v>
      </c>
      <c r="D18" s="12">
        <v>26</v>
      </c>
      <c r="E18" s="18"/>
      <c r="F18" s="41">
        <f t="shared" si="0"/>
        <v>0</v>
      </c>
    </row>
    <row r="19" spans="1:6" ht="15" customHeight="1">
      <c r="A19" s="12">
        <v>4</v>
      </c>
      <c r="B19" s="18"/>
      <c r="C19" s="41">
        <f>IF(B19=0,1,0)</f>
        <v>1</v>
      </c>
      <c r="D19" s="12">
        <v>27</v>
      </c>
      <c r="E19" s="18"/>
      <c r="F19" s="41">
        <f t="shared" si="0"/>
        <v>0</v>
      </c>
    </row>
    <row r="20" spans="1:6" ht="15" customHeight="1">
      <c r="A20" s="12" t="s">
        <v>45</v>
      </c>
      <c r="B20" s="18"/>
      <c r="C20" s="41"/>
      <c r="D20" s="12">
        <v>28</v>
      </c>
      <c r="E20" s="18"/>
      <c r="F20" s="41">
        <f t="shared" si="0"/>
        <v>0</v>
      </c>
    </row>
    <row r="21" spans="1:6" ht="15" customHeight="1">
      <c r="A21" s="12" t="s">
        <v>39</v>
      </c>
      <c r="B21" s="18"/>
      <c r="C21" s="41">
        <f>IF(AND(B21=0,B21&lt;&gt;""),1,0)</f>
        <v>0</v>
      </c>
      <c r="D21" s="12">
        <v>29</v>
      </c>
      <c r="E21" s="18"/>
      <c r="F21" s="41">
        <f t="shared" si="0"/>
        <v>0</v>
      </c>
    </row>
    <row r="22" spans="1:6" ht="15" customHeight="1">
      <c r="A22" s="12">
        <v>6</v>
      </c>
      <c r="B22" s="18"/>
      <c r="C22" s="41"/>
      <c r="D22" s="12">
        <v>30</v>
      </c>
      <c r="E22" s="18"/>
      <c r="F22" s="41">
        <f t="shared" si="0"/>
        <v>0</v>
      </c>
    </row>
    <row r="23" spans="1:6" ht="15" customHeight="1">
      <c r="A23" s="12">
        <v>7</v>
      </c>
      <c r="B23" s="18"/>
      <c r="C23" s="41">
        <f>IF(B23=1,1,0)</f>
        <v>0</v>
      </c>
      <c r="D23" s="12">
        <v>31</v>
      </c>
      <c r="E23" s="18"/>
      <c r="F23" s="41">
        <f t="shared" si="0"/>
        <v>0</v>
      </c>
    </row>
    <row r="24" spans="1:6" ht="15" customHeight="1">
      <c r="A24" s="12">
        <v>8</v>
      </c>
      <c r="B24" s="18"/>
      <c r="C24" s="41">
        <f>IF(B24=1,1,0)</f>
        <v>0</v>
      </c>
      <c r="D24" s="12">
        <v>32</v>
      </c>
      <c r="E24" s="18"/>
      <c r="F24" s="41">
        <f t="shared" si="0"/>
        <v>0</v>
      </c>
    </row>
    <row r="25" spans="1:6" ht="15" customHeight="1">
      <c r="A25" s="12">
        <v>9</v>
      </c>
      <c r="B25" s="18"/>
      <c r="C25" s="41">
        <f>IF(B25=0,1,0)</f>
        <v>1</v>
      </c>
      <c r="D25" s="12">
        <v>33</v>
      </c>
      <c r="E25" s="18"/>
      <c r="F25" s="41">
        <f t="shared" si="0"/>
        <v>0</v>
      </c>
    </row>
    <row r="26" spans="1:6" ht="15" customHeight="1">
      <c r="A26" s="12">
        <v>10</v>
      </c>
      <c r="B26" s="18"/>
      <c r="C26" s="41">
        <f>IF(B26=1,1,0)</f>
        <v>0</v>
      </c>
      <c r="D26" s="12">
        <v>34</v>
      </c>
      <c r="E26" s="18"/>
      <c r="F26" s="41">
        <f t="shared" si="0"/>
        <v>0</v>
      </c>
    </row>
    <row r="27" spans="1:6" ht="15" customHeight="1">
      <c r="A27" s="12">
        <v>11</v>
      </c>
      <c r="B27" s="18"/>
      <c r="C27" s="41">
        <f>IF(B27=1,1,0)</f>
        <v>0</v>
      </c>
      <c r="D27" s="12">
        <v>35</v>
      </c>
      <c r="E27" s="18"/>
      <c r="F27" s="41">
        <f t="shared" si="0"/>
        <v>0</v>
      </c>
    </row>
    <row r="28" spans="1:6" ht="15" customHeight="1">
      <c r="A28" s="12">
        <v>12</v>
      </c>
      <c r="B28" s="18"/>
      <c r="C28" s="41">
        <f>IF(B28=0,1,0)</f>
        <v>1</v>
      </c>
      <c r="D28" s="12">
        <v>36</v>
      </c>
      <c r="E28" s="18"/>
      <c r="F28" s="41">
        <f t="shared" si="0"/>
        <v>0</v>
      </c>
    </row>
    <row r="29" spans="1:6" ht="15" customHeight="1">
      <c r="A29" s="12">
        <v>13</v>
      </c>
      <c r="B29" s="18"/>
      <c r="C29" s="41">
        <f>IF(B29=1,1,0)</f>
        <v>0</v>
      </c>
      <c r="D29" s="10" t="s">
        <v>155</v>
      </c>
      <c r="E29" s="43"/>
      <c r="F29" s="41"/>
    </row>
    <row r="30" spans="1:6" ht="15" customHeight="1">
      <c r="A30" s="12">
        <v>14</v>
      </c>
      <c r="B30" s="18"/>
      <c r="C30" s="41">
        <f>IF(B30=0,1,0)</f>
        <v>1</v>
      </c>
      <c r="D30" s="12">
        <v>37</v>
      </c>
      <c r="E30" s="18"/>
      <c r="F30" s="41">
        <f aca="true" t="shared" si="1" ref="F30:F43">IF(E30=1,1,0)</f>
        <v>0</v>
      </c>
    </row>
    <row r="31" spans="1:6" ht="15" customHeight="1">
      <c r="A31" s="12">
        <v>15</v>
      </c>
      <c r="B31" s="18"/>
      <c r="C31" s="41">
        <f>IF(B31=1,1,0)</f>
        <v>0</v>
      </c>
      <c r="D31" s="12">
        <v>38</v>
      </c>
      <c r="E31" s="18"/>
      <c r="F31" s="41">
        <f t="shared" si="1"/>
        <v>0</v>
      </c>
    </row>
    <row r="32" spans="1:6" ht="15" customHeight="1">
      <c r="A32" s="10" t="s">
        <v>156</v>
      </c>
      <c r="B32" s="43"/>
      <c r="C32" s="41"/>
      <c r="D32" s="12">
        <v>39</v>
      </c>
      <c r="E32" s="18"/>
      <c r="F32" s="41">
        <f t="shared" si="1"/>
        <v>0</v>
      </c>
    </row>
    <row r="33" spans="1:6" ht="15" customHeight="1">
      <c r="A33" s="12">
        <v>16</v>
      </c>
      <c r="B33" s="18"/>
      <c r="C33" s="41">
        <f aca="true" t="shared" si="2" ref="C33:C39">IF(B33=1,1,0)</f>
        <v>0</v>
      </c>
      <c r="D33" s="12">
        <v>40</v>
      </c>
      <c r="E33" s="18"/>
      <c r="F33" s="41">
        <f t="shared" si="1"/>
        <v>0</v>
      </c>
    </row>
    <row r="34" spans="1:6" ht="15" customHeight="1">
      <c r="A34" s="12">
        <v>17</v>
      </c>
      <c r="B34" s="18"/>
      <c r="C34" s="41">
        <f t="shared" si="2"/>
        <v>0</v>
      </c>
      <c r="D34" s="12">
        <v>41</v>
      </c>
      <c r="E34" s="18"/>
      <c r="F34" s="41">
        <f t="shared" si="1"/>
        <v>0</v>
      </c>
    </row>
    <row r="35" spans="1:6" ht="15" customHeight="1">
      <c r="A35" s="12">
        <v>18</v>
      </c>
      <c r="B35" s="18"/>
      <c r="C35" s="41">
        <f t="shared" si="2"/>
        <v>0</v>
      </c>
      <c r="D35" s="12">
        <v>42</v>
      </c>
      <c r="E35" s="18"/>
      <c r="F35" s="41">
        <f t="shared" si="1"/>
        <v>0</v>
      </c>
    </row>
    <row r="36" spans="1:6" ht="15" customHeight="1">
      <c r="A36" s="12">
        <v>19</v>
      </c>
      <c r="B36" s="18"/>
      <c r="C36" s="41">
        <f t="shared" si="2"/>
        <v>0</v>
      </c>
      <c r="D36" s="12">
        <v>43</v>
      </c>
      <c r="E36" s="18"/>
      <c r="F36" s="41">
        <f t="shared" si="1"/>
        <v>0</v>
      </c>
    </row>
    <row r="37" spans="1:6" ht="15" customHeight="1">
      <c r="A37" s="12">
        <v>20</v>
      </c>
      <c r="B37" s="18"/>
      <c r="C37" s="41">
        <f t="shared" si="2"/>
        <v>0</v>
      </c>
      <c r="D37" s="12">
        <v>44</v>
      </c>
      <c r="E37" s="18"/>
      <c r="F37" s="41">
        <f t="shared" si="1"/>
        <v>0</v>
      </c>
    </row>
    <row r="38" spans="1:6" ht="15" customHeight="1">
      <c r="A38" s="12">
        <v>21</v>
      </c>
      <c r="B38" s="18"/>
      <c r="C38" s="41">
        <f t="shared" si="2"/>
        <v>0</v>
      </c>
      <c r="D38" s="12">
        <v>45</v>
      </c>
      <c r="E38" s="18"/>
      <c r="F38" s="41">
        <f t="shared" si="1"/>
        <v>0</v>
      </c>
    </row>
    <row r="39" spans="1:6" ht="15" customHeight="1">
      <c r="A39" s="12">
        <v>22</v>
      </c>
      <c r="B39" s="18"/>
      <c r="C39" s="41">
        <f t="shared" si="2"/>
        <v>0</v>
      </c>
      <c r="D39" s="12">
        <v>46</v>
      </c>
      <c r="E39" s="18"/>
      <c r="F39" s="41">
        <f t="shared" si="1"/>
        <v>0</v>
      </c>
    </row>
    <row r="40" spans="1:6" ht="15" customHeight="1" thickBot="1">
      <c r="A40" s="12">
        <v>23</v>
      </c>
      <c r="B40" s="20"/>
      <c r="C40" s="41">
        <f>IF(B40=1,1,0)</f>
        <v>0</v>
      </c>
      <c r="D40" s="12">
        <v>47</v>
      </c>
      <c r="E40" s="18"/>
      <c r="F40" s="41">
        <f t="shared" si="1"/>
        <v>0</v>
      </c>
    </row>
    <row r="41" spans="2:6" ht="15" customHeight="1" thickTop="1">
      <c r="B41"/>
      <c r="D41" s="12">
        <v>48</v>
      </c>
      <c r="E41" s="18"/>
      <c r="F41" s="41">
        <f t="shared" si="1"/>
        <v>0</v>
      </c>
    </row>
    <row r="42" spans="2:6" ht="15" customHeight="1">
      <c r="B42"/>
      <c r="D42" s="12">
        <v>49</v>
      </c>
      <c r="E42" s="18"/>
      <c r="F42" s="41">
        <f t="shared" si="1"/>
        <v>0</v>
      </c>
    </row>
    <row r="43" spans="2:6" ht="15" customHeight="1">
      <c r="B43"/>
      <c r="D43" s="12">
        <v>50</v>
      </c>
      <c r="E43" s="19"/>
      <c r="F43" s="41">
        <f t="shared" si="1"/>
        <v>0</v>
      </c>
    </row>
    <row r="44" spans="2:5" ht="15" customHeight="1">
      <c r="B44"/>
      <c r="D44" s="12">
        <v>51</v>
      </c>
      <c r="E44" s="43"/>
    </row>
    <row r="45" spans="2:5" ht="12.75">
      <c r="B45"/>
      <c r="D45" s="21" t="s">
        <v>47</v>
      </c>
      <c r="E45" s="18"/>
    </row>
    <row r="46" spans="2:5" ht="12.75">
      <c r="B46"/>
      <c r="D46" s="21" t="s">
        <v>48</v>
      </c>
      <c r="E46" s="18"/>
    </row>
    <row r="47" spans="2:5" ht="12.75" customHeight="1" thickBot="1">
      <c r="B47"/>
      <c r="D47" s="21" t="s">
        <v>49</v>
      </c>
      <c r="E47" s="20"/>
    </row>
    <row r="48" ht="15" customHeight="1" thickTop="1">
      <c r="B48"/>
    </row>
    <row r="50" ht="15" customHeight="1"/>
  </sheetData>
  <printOptions gridLines="1"/>
  <pageMargins left="0.75" right="0.75" top="0.7" bottom="0.3" header="0.5" footer="0.5"/>
  <pageSetup blackAndWhite="1" fitToHeight="1" fitToWidth="1" orientation="portrait" r:id="rId1"/>
  <headerFooter alignWithMargins="0">
    <oddHeader>&amp;L&amp;B&amp;C&amp;14 CARI INTERVIEW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pane ySplit="780" topLeftCell="BM1" activePane="bottomLeft" state="split"/>
      <selection pane="topLeft" activeCell="A1" sqref="A1:A16384"/>
      <selection pane="bottomLeft" activeCell="A3" sqref="A3"/>
    </sheetView>
  </sheetViews>
  <sheetFormatPr defaultColWidth="9.00390625" defaultRowHeight="12.75"/>
  <cols>
    <col min="1" max="1" width="8.875" style="31" customWidth="1"/>
    <col min="2" max="2" width="11.375" style="0" customWidth="1"/>
    <col min="3" max="3" width="10.75390625" style="1" customWidth="1"/>
    <col min="4" max="16384" width="11.375" style="0" customWidth="1"/>
  </cols>
  <sheetData>
    <row r="1" spans="1:13" s="3" customFormat="1" ht="12.75">
      <c r="A1" s="32"/>
      <c r="B1" s="3" t="s">
        <v>50</v>
      </c>
      <c r="C1" s="4" t="s">
        <v>51</v>
      </c>
      <c r="D1" s="3" t="s">
        <v>52</v>
      </c>
      <c r="E1" s="3" t="s">
        <v>53</v>
      </c>
      <c r="F1" s="3" t="s">
        <v>54</v>
      </c>
      <c r="H1" s="3" t="s">
        <v>55</v>
      </c>
      <c r="I1" s="3" t="s">
        <v>56</v>
      </c>
      <c r="J1" s="3" t="s">
        <v>57</v>
      </c>
      <c r="K1" s="3" t="s">
        <v>58</v>
      </c>
      <c r="L1" s="3" t="s">
        <v>59</v>
      </c>
      <c r="M1" s="3" t="s">
        <v>60</v>
      </c>
    </row>
    <row r="2" spans="1:13" s="5" customFormat="1" ht="13.5" thickBot="1">
      <c r="A2" s="33" t="s">
        <v>146</v>
      </c>
      <c r="B2" s="5" t="s">
        <v>61</v>
      </c>
      <c r="C2" s="6" t="s">
        <v>62</v>
      </c>
      <c r="D2" s="5" t="s">
        <v>63</v>
      </c>
      <c r="E2" s="5" t="s">
        <v>64</v>
      </c>
      <c r="F2" s="5" t="s">
        <v>65</v>
      </c>
      <c r="G2" s="5" t="s">
        <v>66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  <c r="M2" s="5" t="s">
        <v>72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A3" sqref="A3"/>
    </sheetView>
  </sheetViews>
  <sheetFormatPr defaultColWidth="9.00390625" defaultRowHeight="12.75"/>
  <cols>
    <col min="1" max="1" width="11.375" style="31" customWidth="1"/>
    <col min="2" max="2" width="11.375" style="0" customWidth="1"/>
    <col min="3" max="3" width="10.75390625" style="1" customWidth="1"/>
    <col min="4" max="12" width="11.375" style="0" customWidth="1"/>
    <col min="13" max="13" width="10.75390625" style="1" customWidth="1"/>
    <col min="14" max="16384" width="11.375" style="0" customWidth="1"/>
  </cols>
  <sheetData>
    <row r="1" spans="1:17" s="3" customFormat="1" ht="12.75">
      <c r="A1" s="32"/>
      <c r="B1" s="3" t="s">
        <v>50</v>
      </c>
      <c r="C1" s="4" t="s">
        <v>51</v>
      </c>
      <c r="D1" s="3" t="s">
        <v>73</v>
      </c>
      <c r="E1" s="3" t="s">
        <v>52</v>
      </c>
      <c r="F1" s="3" t="s">
        <v>74</v>
      </c>
      <c r="G1" s="3" t="s">
        <v>75</v>
      </c>
      <c r="H1" s="3" t="s">
        <v>76</v>
      </c>
      <c r="J1" s="3" t="s">
        <v>77</v>
      </c>
      <c r="K1" s="3" t="s">
        <v>56</v>
      </c>
      <c r="L1" s="3" t="s">
        <v>57</v>
      </c>
      <c r="M1" s="4" t="s">
        <v>58</v>
      </c>
      <c r="N1" s="3" t="s">
        <v>78</v>
      </c>
      <c r="O1" s="3" t="s">
        <v>79</v>
      </c>
      <c r="P1" s="3" t="s">
        <v>80</v>
      </c>
      <c r="Q1" s="3" t="s">
        <v>81</v>
      </c>
    </row>
    <row r="2" spans="1:17" s="5" customFormat="1" ht="13.5" thickBot="1">
      <c r="A2" s="33" t="s">
        <v>146</v>
      </c>
      <c r="B2" s="5" t="s">
        <v>82</v>
      </c>
      <c r="C2" s="6" t="s">
        <v>83</v>
      </c>
      <c r="D2" s="5" t="s">
        <v>84</v>
      </c>
      <c r="E2" s="5" t="s">
        <v>85</v>
      </c>
      <c r="F2" s="5" t="s">
        <v>86</v>
      </c>
      <c r="G2" s="5" t="s">
        <v>87</v>
      </c>
      <c r="H2" s="5" t="s">
        <v>88</v>
      </c>
      <c r="I2" s="5" t="s">
        <v>89</v>
      </c>
      <c r="J2" s="5" t="s">
        <v>90</v>
      </c>
      <c r="K2" s="5" t="s">
        <v>91</v>
      </c>
      <c r="L2" s="5" t="s">
        <v>92</v>
      </c>
      <c r="M2" s="6" t="s">
        <v>93</v>
      </c>
      <c r="N2" s="5" t="s">
        <v>94</v>
      </c>
      <c r="O2" s="5" t="s">
        <v>95</v>
      </c>
      <c r="P2" s="5" t="s">
        <v>96</v>
      </c>
      <c r="Q2" s="5" t="s">
        <v>97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A3" sqref="A3"/>
    </sheetView>
  </sheetViews>
  <sheetFormatPr defaultColWidth="9.00390625" defaultRowHeight="12.75"/>
  <sheetData>
    <row r="1" spans="1:17" s="3" customFormat="1" ht="12.75">
      <c r="A1" s="32"/>
      <c r="B1" s="3" t="s">
        <v>50</v>
      </c>
      <c r="C1" s="4" t="s">
        <v>51</v>
      </c>
      <c r="D1" s="3" t="s">
        <v>73</v>
      </c>
      <c r="E1" s="3" t="s">
        <v>52</v>
      </c>
      <c r="F1" s="3" t="s">
        <v>74</v>
      </c>
      <c r="G1" s="3" t="s">
        <v>75</v>
      </c>
      <c r="H1" s="3" t="s">
        <v>76</v>
      </c>
      <c r="J1" s="3" t="s">
        <v>77</v>
      </c>
      <c r="K1" s="3" t="s">
        <v>56</v>
      </c>
      <c r="L1" s="3" t="s">
        <v>57</v>
      </c>
      <c r="M1" s="4" t="s">
        <v>58</v>
      </c>
      <c r="N1" s="3" t="s">
        <v>78</v>
      </c>
      <c r="O1" s="3" t="s">
        <v>79</v>
      </c>
      <c r="P1" s="3" t="s">
        <v>80</v>
      </c>
      <c r="Q1" s="3" t="s">
        <v>81</v>
      </c>
    </row>
    <row r="2" spans="1:17" s="5" customFormat="1" ht="13.5" thickBot="1">
      <c r="A2" s="33" t="s">
        <v>146</v>
      </c>
      <c r="B2" s="5" t="s">
        <v>82</v>
      </c>
      <c r="C2" s="6" t="s">
        <v>83</v>
      </c>
      <c r="D2" s="5" t="s">
        <v>84</v>
      </c>
      <c r="E2" s="5" t="s">
        <v>85</v>
      </c>
      <c r="F2" s="5" t="s">
        <v>86</v>
      </c>
      <c r="G2" s="5" t="s">
        <v>87</v>
      </c>
      <c r="H2" s="5" t="s">
        <v>88</v>
      </c>
      <c r="I2" s="5" t="s">
        <v>89</v>
      </c>
      <c r="J2" s="5" t="s">
        <v>90</v>
      </c>
      <c r="K2" s="5" t="s">
        <v>91</v>
      </c>
      <c r="L2" s="5" t="s">
        <v>92</v>
      </c>
      <c r="M2" s="6" t="s">
        <v>93</v>
      </c>
      <c r="N2" s="5" t="s">
        <v>94</v>
      </c>
      <c r="O2" s="5" t="s">
        <v>95</v>
      </c>
      <c r="P2" s="5" t="s">
        <v>96</v>
      </c>
      <c r="Q2" s="5" t="s">
        <v>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pane ySplit="765" topLeftCell="BM1" activePane="bottomLeft" state="split"/>
      <selection pane="topLeft" activeCell="A1" sqref="A1:A16384"/>
      <selection pane="bottomLeft" activeCell="A3" sqref="A3"/>
    </sheetView>
  </sheetViews>
  <sheetFormatPr defaultColWidth="9.00390625" defaultRowHeight="12.75"/>
  <cols>
    <col min="1" max="1" width="9.875" style="31" customWidth="1"/>
    <col min="2" max="2" width="10.75390625" style="1" customWidth="1"/>
    <col min="3" max="6" width="11.375" style="0" customWidth="1"/>
    <col min="7" max="7" width="10.75390625" style="1" customWidth="1"/>
    <col min="8" max="16384" width="11.375" style="0" customWidth="1"/>
  </cols>
  <sheetData>
    <row r="1" spans="1:20" s="3" customFormat="1" ht="12.75">
      <c r="A1" s="32"/>
      <c r="B1" s="4" t="s">
        <v>50</v>
      </c>
      <c r="C1" s="3" t="s">
        <v>98</v>
      </c>
      <c r="G1" s="4"/>
      <c r="H1" s="3" t="s">
        <v>75</v>
      </c>
      <c r="I1" s="3" t="s">
        <v>52</v>
      </c>
      <c r="J1" s="3" t="s">
        <v>74</v>
      </c>
      <c r="K1" s="3" t="s">
        <v>99</v>
      </c>
      <c r="L1" s="3" t="s">
        <v>100</v>
      </c>
      <c r="M1" s="3" t="s">
        <v>101</v>
      </c>
      <c r="N1" s="3" t="s">
        <v>102</v>
      </c>
      <c r="O1" s="3" t="s">
        <v>54</v>
      </c>
      <c r="Q1" s="3" t="s">
        <v>55</v>
      </c>
      <c r="R1" s="3" t="s">
        <v>56</v>
      </c>
      <c r="S1" s="3" t="s">
        <v>57</v>
      </c>
      <c r="T1" s="3" t="s">
        <v>58</v>
      </c>
    </row>
    <row r="2" spans="1:20" s="5" customFormat="1" ht="13.5" thickBot="1">
      <c r="A2" s="33" t="s">
        <v>146</v>
      </c>
      <c r="B2" s="6" t="s">
        <v>103</v>
      </c>
      <c r="C2" s="5" t="s">
        <v>104</v>
      </c>
      <c r="D2" s="5" t="s">
        <v>105</v>
      </c>
      <c r="E2" s="5" t="s">
        <v>106</v>
      </c>
      <c r="F2" s="5" t="s">
        <v>107</v>
      </c>
      <c r="G2" s="6" t="s">
        <v>108</v>
      </c>
      <c r="H2" s="5" t="s">
        <v>109</v>
      </c>
      <c r="I2" s="5" t="s">
        <v>110</v>
      </c>
      <c r="J2" s="5" t="s">
        <v>111</v>
      </c>
      <c r="K2" s="5" t="s">
        <v>112</v>
      </c>
      <c r="L2" s="5" t="s">
        <v>113</v>
      </c>
      <c r="M2" s="5" t="s">
        <v>114</v>
      </c>
      <c r="N2" s="5" t="s">
        <v>115</v>
      </c>
      <c r="O2" s="5" t="s">
        <v>116</v>
      </c>
      <c r="P2" s="5" t="s">
        <v>117</v>
      </c>
      <c r="Q2" s="5" t="s">
        <v>118</v>
      </c>
      <c r="R2" s="5" t="s">
        <v>119</v>
      </c>
      <c r="S2" s="5" t="s">
        <v>120</v>
      </c>
      <c r="T2" s="5" t="s">
        <v>121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P1"/>
  <sheetViews>
    <sheetView workbookViewId="0" topLeftCell="A1">
      <pane ySplit="525" topLeftCell="BM1" activePane="bottomLeft" state="split"/>
      <selection pane="topLeft" activeCell="BP1" sqref="BP1:BP16384"/>
      <selection pane="bottomLeft" activeCell="A2" sqref="A2"/>
    </sheetView>
  </sheetViews>
  <sheetFormatPr defaultColWidth="9.00390625" defaultRowHeight="12.75"/>
  <cols>
    <col min="1" max="1" width="8.125" style="21" customWidth="1"/>
    <col min="2" max="2" width="11.375" style="29" customWidth="1"/>
    <col min="3" max="3" width="11.375" style="0" customWidth="1"/>
    <col min="4" max="4" width="10.75390625" style="22" customWidth="1"/>
    <col min="5" max="62" width="11.375" style="0" customWidth="1"/>
    <col min="63" max="64" width="11.375" style="2" customWidth="1"/>
    <col min="65" max="67" width="11.375" style="0" customWidth="1"/>
    <col min="68" max="68" width="11.375" style="22" customWidth="1"/>
    <col min="69" max="16384" width="11.375" style="0" customWidth="1"/>
  </cols>
  <sheetData>
    <row r="1" spans="1:68" s="23" customFormat="1" ht="13.5" thickBot="1">
      <c r="A1" s="35" t="s">
        <v>146</v>
      </c>
      <c r="B1" s="36" t="s">
        <v>122</v>
      </c>
      <c r="C1" s="37" t="s">
        <v>123</v>
      </c>
      <c r="D1" s="38" t="s">
        <v>124</v>
      </c>
      <c r="E1" s="37" t="s">
        <v>125</v>
      </c>
      <c r="F1" s="37" t="s">
        <v>126</v>
      </c>
      <c r="G1" s="37" t="s">
        <v>127</v>
      </c>
      <c r="H1" s="37" t="s">
        <v>128</v>
      </c>
      <c r="I1" s="37" t="s">
        <v>129</v>
      </c>
      <c r="J1" s="37" t="s">
        <v>130</v>
      </c>
      <c r="K1" s="37" t="s">
        <v>131</v>
      </c>
      <c r="L1" s="37" t="s">
        <v>132</v>
      </c>
      <c r="M1" s="37" t="s">
        <v>133</v>
      </c>
      <c r="N1" s="37" t="s">
        <v>134</v>
      </c>
      <c r="O1" s="37" t="s">
        <v>135</v>
      </c>
      <c r="P1" s="37" t="s">
        <v>136</v>
      </c>
      <c r="Q1" s="37" t="s">
        <v>137</v>
      </c>
      <c r="R1" s="37" t="s">
        <v>138</v>
      </c>
      <c r="S1" s="37" t="s">
        <v>139</v>
      </c>
      <c r="T1" s="37" t="s">
        <v>140</v>
      </c>
      <c r="U1" s="37" t="s">
        <v>141</v>
      </c>
      <c r="V1" s="37" t="s">
        <v>142</v>
      </c>
      <c r="W1" s="37" t="s">
        <v>143</v>
      </c>
      <c r="X1" s="37" t="s">
        <v>0</v>
      </c>
      <c r="Y1" s="37" t="s">
        <v>1</v>
      </c>
      <c r="Z1" s="37" t="s">
        <v>2</v>
      </c>
      <c r="AA1" s="37" t="s">
        <v>3</v>
      </c>
      <c r="AB1" s="37" t="s">
        <v>4</v>
      </c>
      <c r="AC1" s="37" t="s">
        <v>5</v>
      </c>
      <c r="AD1" s="37" t="s">
        <v>6</v>
      </c>
      <c r="AE1" s="37" t="s">
        <v>7</v>
      </c>
      <c r="AF1" s="37" t="s">
        <v>8</v>
      </c>
      <c r="AG1" s="37" t="s">
        <v>9</v>
      </c>
      <c r="AH1" s="37" t="s">
        <v>10</v>
      </c>
      <c r="AI1" s="37" t="s">
        <v>11</v>
      </c>
      <c r="AJ1" s="37" t="s">
        <v>12</v>
      </c>
      <c r="AK1" s="37" t="s">
        <v>13</v>
      </c>
      <c r="AL1" s="37" t="s">
        <v>14</v>
      </c>
      <c r="AM1" s="37" t="s">
        <v>15</v>
      </c>
      <c r="AN1" s="37" t="s">
        <v>16</v>
      </c>
      <c r="AO1" s="37" t="s">
        <v>17</v>
      </c>
      <c r="AP1" s="37" t="s">
        <v>18</v>
      </c>
      <c r="AQ1" s="37" t="s">
        <v>19</v>
      </c>
      <c r="AR1" s="37" t="s">
        <v>20</v>
      </c>
      <c r="AS1" s="37" t="s">
        <v>21</v>
      </c>
      <c r="AT1" s="37" t="s">
        <v>22</v>
      </c>
      <c r="AU1" s="37" t="s">
        <v>23</v>
      </c>
      <c r="AV1" s="37" t="s">
        <v>24</v>
      </c>
      <c r="AW1" s="37" t="s">
        <v>25</v>
      </c>
      <c r="AX1" s="37" t="s">
        <v>26</v>
      </c>
      <c r="AY1" s="37" t="s">
        <v>27</v>
      </c>
      <c r="AZ1" s="37" t="s">
        <v>28</v>
      </c>
      <c r="BA1" s="37" t="s">
        <v>29</v>
      </c>
      <c r="BB1" s="37" t="s">
        <v>30</v>
      </c>
      <c r="BC1" s="37" t="s">
        <v>31</v>
      </c>
      <c r="BD1" s="37" t="s">
        <v>32</v>
      </c>
      <c r="BE1" s="37" t="s">
        <v>33</v>
      </c>
      <c r="BF1" s="39" t="s">
        <v>34</v>
      </c>
      <c r="BG1" s="37" t="s">
        <v>35</v>
      </c>
      <c r="BH1" s="37" t="s">
        <v>36</v>
      </c>
      <c r="BI1" s="37" t="s">
        <v>145</v>
      </c>
      <c r="BJ1" s="37" t="s">
        <v>37</v>
      </c>
      <c r="BK1" s="37" t="s">
        <v>38</v>
      </c>
      <c r="BL1" s="37" t="s">
        <v>148</v>
      </c>
      <c r="BM1" s="37" t="s">
        <v>149</v>
      </c>
      <c r="BN1" s="37" t="s">
        <v>150</v>
      </c>
      <c r="BO1" s="37" t="s">
        <v>151</v>
      </c>
      <c r="BP1" s="38" t="s">
        <v>152</v>
      </c>
    </row>
    <row r="2" ht="13.5" thickTop="1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CARI ENTRY SYSTEM</dc:title>
  <dc:subject/>
  <dc:creator>SUSAN MIKULICH</dc:creator>
  <cp:keywords/>
  <dc:description/>
  <cp:lastModifiedBy>HallS</cp:lastModifiedBy>
  <cp:lastPrinted>2001-09-06T18:26:11Z</cp:lastPrinted>
  <dcterms:created xsi:type="dcterms:W3CDTF">1999-06-07T17:34:48Z</dcterms:created>
  <dcterms:modified xsi:type="dcterms:W3CDTF">2001-09-06T18:27:48Z</dcterms:modified>
  <cp:category/>
  <cp:version/>
  <cp:contentType/>
  <cp:contentStatus/>
</cp:coreProperties>
</file>