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8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<sst xmlns="http://schemas.openxmlformats.org/spreadsheetml/2006/main" count="186" uniqueCount="103">
  <si>
    <t>EQ_QTL</t>
  </si>
  <si>
    <t>Position</t>
  </si>
  <si>
    <t>loc0</t>
  </si>
  <si>
    <t>loc2</t>
  </si>
  <si>
    <t>loc4</t>
  </si>
  <si>
    <t>loc6</t>
  </si>
  <si>
    <t>loc8</t>
  </si>
  <si>
    <t>loc10</t>
  </si>
  <si>
    <t>loc12</t>
  </si>
  <si>
    <t>loc14</t>
  </si>
  <si>
    <t>loc16</t>
  </si>
  <si>
    <t>loc18</t>
  </si>
  <si>
    <t>loc20</t>
  </si>
  <si>
    <t>loc22</t>
  </si>
  <si>
    <t>loc24</t>
  </si>
  <si>
    <t>loc26</t>
  </si>
  <si>
    <t>loc28</t>
  </si>
  <si>
    <t>loc30</t>
  </si>
  <si>
    <t>loc32</t>
  </si>
  <si>
    <t>loc34</t>
  </si>
  <si>
    <t>loc36</t>
  </si>
  <si>
    <t>loc38</t>
  </si>
  <si>
    <t>loc40</t>
  </si>
  <si>
    <t>loc42</t>
  </si>
  <si>
    <t>loc44</t>
  </si>
  <si>
    <t>loc46</t>
  </si>
  <si>
    <t>loc48</t>
  </si>
  <si>
    <t>loc50</t>
  </si>
  <si>
    <t>loc52</t>
  </si>
  <si>
    <t>loc54</t>
  </si>
  <si>
    <t>loc56</t>
  </si>
  <si>
    <t>loc58</t>
  </si>
  <si>
    <t>loc60</t>
  </si>
  <si>
    <t>loc62</t>
  </si>
  <si>
    <t>loc64</t>
  </si>
  <si>
    <t>loc66</t>
  </si>
  <si>
    <t>loc68</t>
  </si>
  <si>
    <t>loc70</t>
  </si>
  <si>
    <t>loc72</t>
  </si>
  <si>
    <t>loc74</t>
  </si>
  <si>
    <t>loc76</t>
  </si>
  <si>
    <t>loc78</t>
  </si>
  <si>
    <t>loc80</t>
  </si>
  <si>
    <t>loc82</t>
  </si>
  <si>
    <t>loc84</t>
  </si>
  <si>
    <t>loc86</t>
  </si>
  <si>
    <t>loc88</t>
  </si>
  <si>
    <t>loc90</t>
  </si>
  <si>
    <t>loc92</t>
  </si>
  <si>
    <t>loc94</t>
  </si>
  <si>
    <t>loc96</t>
  </si>
  <si>
    <t>loc98</t>
  </si>
  <si>
    <t>loc100</t>
  </si>
  <si>
    <t>loc102</t>
  </si>
  <si>
    <t>loc104</t>
  </si>
  <si>
    <t>loc106</t>
  </si>
  <si>
    <t>loc108</t>
  </si>
  <si>
    <t>loc110</t>
  </si>
  <si>
    <t>loc112</t>
  </si>
  <si>
    <t>loc114</t>
  </si>
  <si>
    <t>loc116</t>
  </si>
  <si>
    <t>loc118</t>
  </si>
  <si>
    <t>loc120</t>
  </si>
  <si>
    <t>loc122</t>
  </si>
  <si>
    <t>loc124</t>
  </si>
  <si>
    <t>loc126</t>
  </si>
  <si>
    <t>loc128</t>
  </si>
  <si>
    <t>loc130</t>
  </si>
  <si>
    <t>loc132</t>
  </si>
  <si>
    <t>loc134</t>
  </si>
  <si>
    <t>loc136</t>
  </si>
  <si>
    <t>loc138</t>
  </si>
  <si>
    <t>loc140</t>
  </si>
  <si>
    <t>loc142</t>
  </si>
  <si>
    <t>loc144</t>
  </si>
  <si>
    <t>loc146</t>
  </si>
  <si>
    <t>loc148</t>
  </si>
  <si>
    <t>loc150</t>
  </si>
  <si>
    <t>loc152</t>
  </si>
  <si>
    <t>loc154</t>
  </si>
  <si>
    <t>loc156</t>
  </si>
  <si>
    <t>loc158</t>
  </si>
  <si>
    <t>Locus</t>
  </si>
  <si>
    <t>Chromsome</t>
  </si>
  <si>
    <t>A</t>
  </si>
  <si>
    <t>Delta_Chisq4</t>
  </si>
  <si>
    <t>p_4_df</t>
  </si>
  <si>
    <t>Covert_to_chisq1</t>
  </si>
  <si>
    <t>delta_chisq1</t>
  </si>
  <si>
    <t>LOD</t>
  </si>
  <si>
    <t>-log(10)p</t>
  </si>
  <si>
    <t>max</t>
  </si>
  <si>
    <t>min</t>
  </si>
  <si>
    <t>DO</t>
  </si>
  <si>
    <t>HA</t>
  </si>
  <si>
    <t>DA</t>
  </si>
  <si>
    <t>NI</t>
  </si>
  <si>
    <t>Equated</t>
  </si>
  <si>
    <t>Standardised Path Coefficents</t>
  </si>
  <si>
    <t>4_QTL -2LL</t>
  </si>
  <si>
    <t>4 QTL PARAMETER MODEL</t>
  </si>
  <si>
    <t>EQUATED RELATIVE QTL MODEL</t>
  </si>
  <si>
    <t>EQUATED ABSOLUTE QTL MODEL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</si>
</sst>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E+00"/>
    <numFmt numFmtId="166" formatCode="0.00000E+00"/>
    <numFmt numFmtId="167" formatCode="0.000E+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workbookViewId="0" topLeftCell="I1">
      <selection activeCell="V3" sqref="V3:W82"/>
    </sheetView>
  </sheetViews>
  <sheetFormatPr defaultColWidth="9.140625" defaultRowHeight="12.75"/>
  <cols>
    <col min="1" max="1" width="11.00390625" style="0" bestFit="1" customWidth="1"/>
    <col min="4" max="4" width="10.57421875" style="0" bestFit="1" customWidth="1"/>
    <col min="5" max="5" width="12.00390625" style="0" bestFit="1" customWidth="1"/>
    <col min="8" max="8" width="15.28125" style="0" bestFit="1" customWidth="1"/>
    <col min="12" max="12" width="11.421875" style="0" bestFit="1" customWidth="1"/>
    <col min="15" max="19" width="9.140625" style="2" customWidth="1"/>
  </cols>
  <sheetData>
    <row r="1" spans="4:21" ht="12.75">
      <c r="D1" t="s">
        <v>100</v>
      </c>
      <c r="K1" t="s">
        <v>101</v>
      </c>
      <c r="O1" s="2" t="s">
        <v>98</v>
      </c>
      <c r="U1" t="s">
        <v>102</v>
      </c>
    </row>
    <row r="2" spans="1:23" ht="12.75">
      <c r="A2" t="s">
        <v>83</v>
      </c>
      <c r="B2" t="s">
        <v>1</v>
      </c>
      <c r="C2" t="s">
        <v>82</v>
      </c>
      <c r="D2" t="s">
        <v>99</v>
      </c>
      <c r="E2" t="s">
        <v>85</v>
      </c>
      <c r="F2" t="s">
        <v>86</v>
      </c>
      <c r="G2" s="1" t="s">
        <v>90</v>
      </c>
      <c r="H2" t="s">
        <v>87</v>
      </c>
      <c r="I2" t="s">
        <v>89</v>
      </c>
      <c r="K2" t="s">
        <v>0</v>
      </c>
      <c r="L2" t="s">
        <v>88</v>
      </c>
      <c r="M2" t="s">
        <v>89</v>
      </c>
      <c r="O2" s="2" t="s">
        <v>93</v>
      </c>
      <c r="P2" s="2" t="s">
        <v>94</v>
      </c>
      <c r="Q2" s="2" t="s">
        <v>95</v>
      </c>
      <c r="R2" s="2" t="s">
        <v>96</v>
      </c>
      <c r="S2" s="2" t="s">
        <v>97</v>
      </c>
      <c r="U2" t="s">
        <v>0</v>
      </c>
      <c r="V2" t="s">
        <v>88</v>
      </c>
      <c r="W2" t="s">
        <v>89</v>
      </c>
    </row>
    <row r="3" spans="1:23" ht="12.75">
      <c r="A3" t="s">
        <v>84</v>
      </c>
      <c r="B3">
        <v>0</v>
      </c>
      <c r="C3" t="s">
        <v>2</v>
      </c>
      <c r="D3">
        <v>16268.365</v>
      </c>
      <c r="E3">
        <f>16270.3-D3</f>
        <v>1.9349999999994907</v>
      </c>
      <c r="F3">
        <f>CHIDIST(E3,4)</f>
        <v>0.7477128320483004</v>
      </c>
      <c r="G3">
        <f>-1*(LOG10(F3))</f>
        <v>0.12626516604323904</v>
      </c>
      <c r="H3">
        <f>CHIINV(F3/2,1)</f>
        <v>0.790806099049135</v>
      </c>
      <c r="I3">
        <f>H3/4.6</f>
        <v>0.17191436935850762</v>
      </c>
      <c r="K3">
        <v>16270.3</v>
      </c>
      <c r="L3">
        <f>16270.3-K3</f>
        <v>0</v>
      </c>
      <c r="M3">
        <f>L3/4.6</f>
        <v>0</v>
      </c>
      <c r="O3" s="2">
        <v>0.363</v>
      </c>
      <c r="P3" s="2">
        <v>0.3883</v>
      </c>
      <c r="Q3" s="2">
        <v>0.1495</v>
      </c>
      <c r="R3" s="2">
        <v>0.088</v>
      </c>
      <c r="S3" s="2">
        <v>0.0007</v>
      </c>
      <c r="U3">
        <v>16270.185</v>
      </c>
      <c r="V3">
        <f>16270.3-U3</f>
        <v>0.11499999999978172</v>
      </c>
      <c r="W3">
        <f>V3/4.6</f>
        <v>0.02499999999995255</v>
      </c>
    </row>
    <row r="4" spans="1:23" ht="12.75">
      <c r="A4" t="s">
        <v>84</v>
      </c>
      <c r="B4">
        <f>B3+2</f>
        <v>2</v>
      </c>
      <c r="C4" t="s">
        <v>3</v>
      </c>
      <c r="D4">
        <v>16268.64</v>
      </c>
      <c r="E4">
        <f aca="true" t="shared" si="0" ref="E4:E67">16270.3-D4</f>
        <v>1.6599999999998545</v>
      </c>
      <c r="F4">
        <f aca="true" t="shared" si="1" ref="F4:F67">CHIDIST(E4,4)</f>
        <v>0.7979701954618375</v>
      </c>
      <c r="G4">
        <f aca="true" t="shared" si="2" ref="G4:G67">-1*(LOG10(F4))</f>
        <v>0.09801332943647321</v>
      </c>
      <c r="H4">
        <f aca="true" t="shared" si="3" ref="H4:H67">CHIINV(F4/2,1)</f>
        <v>0.7113821675000147</v>
      </c>
      <c r="I4">
        <f aca="true" t="shared" si="4" ref="I4:I67">H4/4.6</f>
        <v>0.1546482972826119</v>
      </c>
      <c r="K4">
        <v>16270.3</v>
      </c>
      <c r="L4">
        <f aca="true" t="shared" si="5" ref="L4:L67">16270.3-K4</f>
        <v>0</v>
      </c>
      <c r="M4">
        <f aca="true" t="shared" si="6" ref="M4:M67">L4/4.6</f>
        <v>0</v>
      </c>
      <c r="O4" s="2">
        <v>0.3336</v>
      </c>
      <c r="P4" s="2">
        <v>0.3755</v>
      </c>
      <c r="Q4" s="2">
        <v>0.1343</v>
      </c>
      <c r="R4" s="2">
        <v>0.0779</v>
      </c>
      <c r="S4" s="2">
        <v>-0.0002</v>
      </c>
      <c r="U4">
        <v>16270.261</v>
      </c>
      <c r="V4">
        <f aca="true" t="shared" si="7" ref="V4:V67">16270.3-U4</f>
        <v>0.0389999999988504</v>
      </c>
      <c r="W4">
        <f aca="true" t="shared" si="8" ref="W4:W67">V4/4.6</f>
        <v>0.008478260869315305</v>
      </c>
    </row>
    <row r="5" spans="1:23" ht="12.75">
      <c r="A5" t="s">
        <v>84</v>
      </c>
      <c r="B5">
        <f aca="true" t="shared" si="9" ref="B5:B68">B4+2</f>
        <v>4</v>
      </c>
      <c r="C5" t="s">
        <v>4</v>
      </c>
      <c r="D5">
        <v>16267.681</v>
      </c>
      <c r="E5">
        <f t="shared" si="0"/>
        <v>2.6189999999987776</v>
      </c>
      <c r="F5">
        <f t="shared" si="1"/>
        <v>0.6234610743963525</v>
      </c>
      <c r="G5">
        <f t="shared" si="2"/>
        <v>0.20519065638366255</v>
      </c>
      <c r="H5">
        <f t="shared" si="3"/>
        <v>1.023329351701463</v>
      </c>
      <c r="I5">
        <f t="shared" si="4"/>
        <v>0.22246290254379633</v>
      </c>
      <c r="K5">
        <v>16270.139</v>
      </c>
      <c r="L5">
        <f t="shared" si="5"/>
        <v>0.1610000000000582</v>
      </c>
      <c r="M5">
        <f t="shared" si="6"/>
        <v>0.03500000000001266</v>
      </c>
      <c r="O5" s="2">
        <v>-0.0693</v>
      </c>
      <c r="P5" s="2">
        <v>0.4205</v>
      </c>
      <c r="Q5" s="2">
        <v>0.2226</v>
      </c>
      <c r="R5" s="2">
        <v>0.0592</v>
      </c>
      <c r="S5" s="2">
        <v>-0.0968</v>
      </c>
      <c r="U5">
        <v>16270.218</v>
      </c>
      <c r="V5">
        <f t="shared" si="7"/>
        <v>0.0819999999985157</v>
      </c>
      <c r="W5">
        <f t="shared" si="8"/>
        <v>0.01782608695619907</v>
      </c>
    </row>
    <row r="6" spans="1:23" ht="12.75">
      <c r="A6" t="s">
        <v>84</v>
      </c>
      <c r="B6">
        <f t="shared" si="9"/>
        <v>6</v>
      </c>
      <c r="C6" t="s">
        <v>5</v>
      </c>
      <c r="D6">
        <v>16267.787</v>
      </c>
      <c r="E6">
        <f t="shared" si="0"/>
        <v>2.5129999999990105</v>
      </c>
      <c r="F6">
        <f t="shared" si="1"/>
        <v>0.6423094745112697</v>
      </c>
      <c r="G6">
        <f t="shared" si="2"/>
        <v>0.1922556717931303</v>
      </c>
      <c r="H6">
        <f t="shared" si="3"/>
        <v>0.9842386134550907</v>
      </c>
      <c r="I6">
        <f t="shared" si="4"/>
        <v>0.21396491596849798</v>
      </c>
      <c r="K6">
        <v>16270.285</v>
      </c>
      <c r="L6">
        <f t="shared" si="5"/>
        <v>0.014999999999417923</v>
      </c>
      <c r="M6">
        <f t="shared" si="6"/>
        <v>0.003260869565090853</v>
      </c>
      <c r="O6" s="2">
        <v>0.0021</v>
      </c>
      <c r="P6" s="2">
        <v>0.4496</v>
      </c>
      <c r="Q6" s="2">
        <v>0.2696</v>
      </c>
      <c r="R6" s="2">
        <v>0.1102</v>
      </c>
      <c r="S6" s="2">
        <v>0.0625</v>
      </c>
      <c r="U6">
        <v>16270.164</v>
      </c>
      <c r="V6">
        <f t="shared" si="7"/>
        <v>0.13599999999860302</v>
      </c>
      <c r="W6">
        <f t="shared" si="8"/>
        <v>0.029565217391000657</v>
      </c>
    </row>
    <row r="7" spans="1:23" ht="12.75">
      <c r="A7" t="s">
        <v>84</v>
      </c>
      <c r="B7">
        <f t="shared" si="9"/>
        <v>8</v>
      </c>
      <c r="C7" t="s">
        <v>6</v>
      </c>
      <c r="D7">
        <v>16267.773</v>
      </c>
      <c r="E7">
        <f t="shared" si="0"/>
        <v>2.5270000000000437</v>
      </c>
      <c r="F7">
        <f t="shared" si="1"/>
        <v>0.6398076496292264</v>
      </c>
      <c r="G7">
        <f t="shared" si="2"/>
        <v>0.1939505717356547</v>
      </c>
      <c r="H7">
        <f t="shared" si="3"/>
        <v>0.9893389883678663</v>
      </c>
      <c r="I7">
        <f t="shared" si="4"/>
        <v>0.2150736931234492</v>
      </c>
      <c r="K7">
        <v>16270.165</v>
      </c>
      <c r="L7">
        <f t="shared" si="5"/>
        <v>0.1349999999983993</v>
      </c>
      <c r="M7">
        <f t="shared" si="6"/>
        <v>0.029347826086608544</v>
      </c>
      <c r="O7" s="2">
        <v>0.0501</v>
      </c>
      <c r="P7" s="2">
        <v>0.4656</v>
      </c>
      <c r="Q7" s="2">
        <v>0.2997</v>
      </c>
      <c r="R7" s="2">
        <v>0.1413</v>
      </c>
      <c r="S7" s="2">
        <v>0.2064</v>
      </c>
      <c r="U7">
        <v>16270.12</v>
      </c>
      <c r="V7">
        <f t="shared" si="7"/>
        <v>0.17999999999847205</v>
      </c>
      <c r="W7">
        <f t="shared" si="8"/>
        <v>0.039130434782276534</v>
      </c>
    </row>
    <row r="8" spans="1:23" ht="12.75">
      <c r="A8" t="s">
        <v>84</v>
      </c>
      <c r="B8">
        <f t="shared" si="9"/>
        <v>10</v>
      </c>
      <c r="C8" t="s">
        <v>7</v>
      </c>
      <c r="D8">
        <v>16267.69</v>
      </c>
      <c r="E8">
        <f t="shared" si="0"/>
        <v>2.609999999998763</v>
      </c>
      <c r="F8">
        <f t="shared" si="1"/>
        <v>0.6250526947760839</v>
      </c>
      <c r="G8">
        <f t="shared" si="2"/>
        <v>0.20408336811865355</v>
      </c>
      <c r="H8">
        <f t="shared" si="3"/>
        <v>1.0199692974666164</v>
      </c>
      <c r="I8">
        <f t="shared" si="4"/>
        <v>0.22173245597100358</v>
      </c>
      <c r="K8">
        <v>16270.118</v>
      </c>
      <c r="L8">
        <f t="shared" si="5"/>
        <v>0.1819999999988795</v>
      </c>
      <c r="M8">
        <f t="shared" si="6"/>
        <v>0.03956521739106077</v>
      </c>
      <c r="O8" s="2">
        <v>0.0694</v>
      </c>
      <c r="P8" s="2">
        <v>0.4763</v>
      </c>
      <c r="Q8" s="2">
        <v>0.3218</v>
      </c>
      <c r="R8" s="2">
        <v>0.1591</v>
      </c>
      <c r="S8" s="2">
        <v>0.2063</v>
      </c>
      <c r="U8">
        <v>16270.118</v>
      </c>
      <c r="V8">
        <f t="shared" si="7"/>
        <v>0.1819999999988795</v>
      </c>
      <c r="W8">
        <f t="shared" si="8"/>
        <v>0.03956521739106077</v>
      </c>
    </row>
    <row r="9" spans="1:23" ht="12.75">
      <c r="A9" t="s">
        <v>84</v>
      </c>
      <c r="B9">
        <f t="shared" si="9"/>
        <v>12</v>
      </c>
      <c r="C9" t="s">
        <v>8</v>
      </c>
      <c r="D9">
        <v>16267.638</v>
      </c>
      <c r="E9">
        <f t="shared" si="0"/>
        <v>2.661999999998443</v>
      </c>
      <c r="F9">
        <f t="shared" si="1"/>
        <v>0.615880309634458</v>
      </c>
      <c r="G9">
        <f t="shared" si="2"/>
        <v>0.21050368055627788</v>
      </c>
      <c r="H9">
        <f t="shared" si="3"/>
        <v>1.0394898051458417</v>
      </c>
      <c r="I9">
        <f t="shared" si="4"/>
        <v>0.2259760445969221</v>
      </c>
      <c r="K9">
        <v>16270.081</v>
      </c>
      <c r="L9">
        <f t="shared" si="5"/>
        <v>0.21899999999914144</v>
      </c>
      <c r="M9">
        <f t="shared" si="6"/>
        <v>0.04760869565198727</v>
      </c>
      <c r="O9" s="2">
        <v>0.0838</v>
      </c>
      <c r="P9" s="2">
        <v>0.4812</v>
      </c>
      <c r="Q9" s="2">
        <v>0.3381</v>
      </c>
      <c r="R9" s="2">
        <v>0.1719</v>
      </c>
      <c r="S9" s="2">
        <v>0.2195</v>
      </c>
      <c r="U9">
        <v>16270.13</v>
      </c>
      <c r="V9">
        <f t="shared" si="7"/>
        <v>0.17000000000007276</v>
      </c>
      <c r="W9">
        <f t="shared" si="8"/>
        <v>0.03695652173914626</v>
      </c>
    </row>
    <row r="10" spans="1:23" ht="12.75">
      <c r="A10" t="s">
        <v>84</v>
      </c>
      <c r="B10">
        <f t="shared" si="9"/>
        <v>14</v>
      </c>
      <c r="C10" t="s">
        <v>9</v>
      </c>
      <c r="D10">
        <v>16267.624</v>
      </c>
      <c r="E10">
        <f t="shared" si="0"/>
        <v>2.675999999999476</v>
      </c>
      <c r="F10">
        <f t="shared" si="1"/>
        <v>0.6134207907116029</v>
      </c>
      <c r="G10">
        <f t="shared" si="2"/>
        <v>0.212241508532361</v>
      </c>
      <c r="H10">
        <f t="shared" si="3"/>
        <v>1.0447906264228826</v>
      </c>
      <c r="I10">
        <f t="shared" si="4"/>
        <v>0.22712839704845275</v>
      </c>
      <c r="K10">
        <v>16270.056</v>
      </c>
      <c r="L10">
        <f t="shared" si="5"/>
        <v>0.24399999999877764</v>
      </c>
      <c r="M10">
        <f t="shared" si="6"/>
        <v>0.05304347826060384</v>
      </c>
      <c r="O10" s="2">
        <v>0.0943</v>
      </c>
      <c r="P10" s="2">
        <v>0.4813</v>
      </c>
      <c r="Q10" s="2">
        <v>0.3501</v>
      </c>
      <c r="R10" s="2">
        <v>0.1801</v>
      </c>
      <c r="S10" s="2">
        <v>0.2274</v>
      </c>
      <c r="U10">
        <v>16270.153</v>
      </c>
      <c r="V10">
        <f t="shared" si="7"/>
        <v>0.14699999999902502</v>
      </c>
      <c r="W10">
        <f t="shared" si="8"/>
        <v>0.031956521738918484</v>
      </c>
    </row>
    <row r="11" spans="1:23" ht="12.75">
      <c r="A11" t="s">
        <v>84</v>
      </c>
      <c r="B11">
        <f t="shared" si="9"/>
        <v>16</v>
      </c>
      <c r="C11" t="s">
        <v>10</v>
      </c>
      <c r="D11">
        <v>16267.641</v>
      </c>
      <c r="E11">
        <f t="shared" si="0"/>
        <v>2.6589999999996508</v>
      </c>
      <c r="F11">
        <f t="shared" si="1"/>
        <v>0.6164079089828916</v>
      </c>
      <c r="G11">
        <f t="shared" si="2"/>
        <v>0.21013179758893394</v>
      </c>
      <c r="H11">
        <f t="shared" si="3"/>
        <v>1.038357731977628</v>
      </c>
      <c r="I11">
        <f t="shared" si="4"/>
        <v>0.22572994173426697</v>
      </c>
      <c r="K11">
        <v>16270.037</v>
      </c>
      <c r="L11">
        <f t="shared" si="5"/>
        <v>0.26299999999901047</v>
      </c>
      <c r="M11">
        <f t="shared" si="6"/>
        <v>0.05717391304326315</v>
      </c>
      <c r="O11" s="2">
        <v>0.0967</v>
      </c>
      <c r="P11" s="2">
        <v>0.4744</v>
      </c>
      <c r="Q11" s="2">
        <v>0.357</v>
      </c>
      <c r="R11" s="2">
        <v>0.1837</v>
      </c>
      <c r="S11" s="2">
        <v>0.231</v>
      </c>
      <c r="U11">
        <v>16270.181</v>
      </c>
      <c r="V11">
        <f t="shared" si="7"/>
        <v>0.11899999999877764</v>
      </c>
      <c r="W11">
        <f t="shared" si="8"/>
        <v>0.025869565217125575</v>
      </c>
    </row>
    <row r="12" spans="1:23" ht="12.75">
      <c r="A12" t="s">
        <v>84</v>
      </c>
      <c r="B12">
        <f t="shared" si="9"/>
        <v>18</v>
      </c>
      <c r="C12" t="s">
        <v>11</v>
      </c>
      <c r="D12">
        <v>16267.657</v>
      </c>
      <c r="E12">
        <f t="shared" si="0"/>
        <v>2.643000000000029</v>
      </c>
      <c r="F12">
        <f t="shared" si="1"/>
        <v>0.6192250706728594</v>
      </c>
      <c r="G12">
        <f t="shared" si="2"/>
        <v>0.20815146861317388</v>
      </c>
      <c r="H12">
        <f t="shared" si="3"/>
        <v>1.0323281801730793</v>
      </c>
      <c r="I12">
        <f t="shared" si="4"/>
        <v>0.22441916960284333</v>
      </c>
      <c r="K12">
        <v>16270.02</v>
      </c>
      <c r="L12">
        <f t="shared" si="5"/>
        <v>0.27999999999883585</v>
      </c>
      <c r="M12">
        <f t="shared" si="6"/>
        <v>0.06086956521713823</v>
      </c>
      <c r="O12" s="2">
        <v>0.0992</v>
      </c>
      <c r="P12" s="2">
        <v>0.4655</v>
      </c>
      <c r="Q12" s="2">
        <v>0.3607</v>
      </c>
      <c r="R12" s="2">
        <v>0.1866</v>
      </c>
      <c r="S12" s="2">
        <v>0.2323</v>
      </c>
      <c r="U12">
        <v>16270.2</v>
      </c>
      <c r="V12">
        <f t="shared" si="7"/>
        <v>0.09999999999854481</v>
      </c>
      <c r="W12">
        <f t="shared" si="8"/>
        <v>0.021739130434466264</v>
      </c>
    </row>
    <row r="13" spans="1:23" ht="12.75">
      <c r="A13" t="s">
        <v>84</v>
      </c>
      <c r="B13">
        <f t="shared" si="9"/>
        <v>20</v>
      </c>
      <c r="C13" t="s">
        <v>12</v>
      </c>
      <c r="D13">
        <v>16267.034</v>
      </c>
      <c r="E13">
        <f t="shared" si="0"/>
        <v>3.2659999999996217</v>
      </c>
      <c r="F13">
        <f t="shared" si="1"/>
        <v>0.5143372424894834</v>
      </c>
      <c r="G13">
        <f t="shared" si="2"/>
        <v>0.28875202784285275</v>
      </c>
      <c r="H13">
        <f t="shared" si="3"/>
        <v>1.2839355089948823</v>
      </c>
      <c r="I13">
        <f t="shared" si="4"/>
        <v>0.27911641499888745</v>
      </c>
      <c r="K13">
        <v>16269.722</v>
      </c>
      <c r="L13">
        <f t="shared" si="5"/>
        <v>0.5779999999995198</v>
      </c>
      <c r="M13">
        <f t="shared" si="6"/>
        <v>0.1256521739129391</v>
      </c>
      <c r="O13" s="2">
        <v>0.1426</v>
      </c>
      <c r="P13" s="2">
        <v>0.4981</v>
      </c>
      <c r="Q13" s="2">
        <v>0.4028</v>
      </c>
      <c r="R13" s="2">
        <v>0.2186</v>
      </c>
      <c r="S13" s="2">
        <v>0.2844</v>
      </c>
      <c r="U13">
        <v>16269.915</v>
      </c>
      <c r="V13">
        <f t="shared" si="7"/>
        <v>0.3849999999983993</v>
      </c>
      <c r="W13">
        <f t="shared" si="8"/>
        <v>0.08369565217356507</v>
      </c>
    </row>
    <row r="14" spans="1:23" ht="12.75">
      <c r="A14" t="s">
        <v>84</v>
      </c>
      <c r="B14">
        <f t="shared" si="9"/>
        <v>22</v>
      </c>
      <c r="C14" t="s">
        <v>13</v>
      </c>
      <c r="D14">
        <v>16266.351</v>
      </c>
      <c r="E14">
        <f t="shared" si="0"/>
        <v>3.948999999998705</v>
      </c>
      <c r="F14">
        <f t="shared" si="1"/>
        <v>0.41295197265100947</v>
      </c>
      <c r="G14">
        <f t="shared" si="2"/>
        <v>0.38410045494292</v>
      </c>
      <c r="H14">
        <f t="shared" si="3"/>
        <v>1.59596452318847</v>
      </c>
      <c r="I14">
        <f t="shared" si="4"/>
        <v>0.34694880938879785</v>
      </c>
      <c r="K14">
        <v>16269.307</v>
      </c>
      <c r="L14">
        <f t="shared" si="5"/>
        <v>0.9929999999985739</v>
      </c>
      <c r="M14">
        <f t="shared" si="6"/>
        <v>0.2158695652170813</v>
      </c>
      <c r="O14" s="2">
        <v>0.1853</v>
      </c>
      <c r="P14" s="2">
        <v>0.5242</v>
      </c>
      <c r="Q14" s="2">
        <v>0.4404</v>
      </c>
      <c r="R14" s="2">
        <v>0.2473</v>
      </c>
      <c r="S14" s="2">
        <v>0.3291</v>
      </c>
      <c r="U14">
        <v>16269.44</v>
      </c>
      <c r="V14">
        <f t="shared" si="7"/>
        <v>0.8599999999987631</v>
      </c>
      <c r="W14">
        <f t="shared" si="8"/>
        <v>0.18695652173886154</v>
      </c>
    </row>
    <row r="15" spans="1:23" ht="12.75">
      <c r="A15" t="s">
        <v>84</v>
      </c>
      <c r="B15">
        <f t="shared" si="9"/>
        <v>24</v>
      </c>
      <c r="C15" t="s">
        <v>14</v>
      </c>
      <c r="D15">
        <v>16265.631</v>
      </c>
      <c r="E15">
        <f t="shared" si="0"/>
        <v>4.668999999999869</v>
      </c>
      <c r="F15">
        <f t="shared" si="1"/>
        <v>0.322976001647735</v>
      </c>
      <c r="G15">
        <f t="shared" si="2"/>
        <v>0.49082974621120107</v>
      </c>
      <c r="H15">
        <f t="shared" si="3"/>
        <v>1.9602359420004638</v>
      </c>
      <c r="I15">
        <f t="shared" si="4"/>
        <v>0.4261382482609704</v>
      </c>
      <c r="K15">
        <v>16268.799</v>
      </c>
      <c r="L15">
        <f t="shared" si="5"/>
        <v>1.5009999999983847</v>
      </c>
      <c r="M15">
        <f t="shared" si="6"/>
        <v>0.32630434782573586</v>
      </c>
      <c r="O15" s="2">
        <v>0.2282</v>
      </c>
      <c r="P15" s="2">
        <v>0.5438</v>
      </c>
      <c r="Q15" s="2">
        <v>0.4745</v>
      </c>
      <c r="R15" s="2">
        <v>0.2736</v>
      </c>
      <c r="S15" s="2">
        <v>0.3648</v>
      </c>
      <c r="U15">
        <v>16268.82</v>
      </c>
      <c r="V15">
        <f t="shared" si="7"/>
        <v>1.4799999999995634</v>
      </c>
      <c r="W15">
        <f t="shared" si="8"/>
        <v>0.3217391304346877</v>
      </c>
    </row>
    <row r="16" spans="1:23" ht="12.75">
      <c r="A16" t="s">
        <v>84</v>
      </c>
      <c r="B16">
        <f t="shared" si="9"/>
        <v>26</v>
      </c>
      <c r="C16" t="s">
        <v>15</v>
      </c>
      <c r="D16">
        <v>16265.661</v>
      </c>
      <c r="E16">
        <f t="shared" si="0"/>
        <v>4.638999999999214</v>
      </c>
      <c r="F16">
        <f t="shared" si="1"/>
        <v>0.32638231780966076</v>
      </c>
      <c r="G16">
        <f t="shared" si="2"/>
        <v>0.4862733777542856</v>
      </c>
      <c r="H16">
        <f t="shared" si="3"/>
        <v>1.9444059517254377</v>
      </c>
      <c r="I16">
        <f t="shared" si="4"/>
        <v>0.4226969460272691</v>
      </c>
      <c r="K16">
        <v>16268.239</v>
      </c>
      <c r="L16">
        <f t="shared" si="5"/>
        <v>2.0609999999996944</v>
      </c>
      <c r="M16">
        <f t="shared" si="6"/>
        <v>0.44804347826080315</v>
      </c>
      <c r="O16" s="2">
        <v>0.5485</v>
      </c>
      <c r="P16" s="2">
        <v>0.5475</v>
      </c>
      <c r="Q16" s="2">
        <v>0.4345</v>
      </c>
      <c r="R16" s="2">
        <v>0.3059</v>
      </c>
      <c r="S16" s="2">
        <v>0.3904</v>
      </c>
      <c r="U16">
        <v>16268.114</v>
      </c>
      <c r="V16">
        <f t="shared" si="7"/>
        <v>2.1859999999996944</v>
      </c>
      <c r="W16">
        <f t="shared" si="8"/>
        <v>0.4752173913042814</v>
      </c>
    </row>
    <row r="17" spans="1:23" ht="12.75">
      <c r="A17" t="s">
        <v>84</v>
      </c>
      <c r="B17">
        <f t="shared" si="9"/>
        <v>28</v>
      </c>
      <c r="C17" t="s">
        <v>16</v>
      </c>
      <c r="D17">
        <v>16265.11</v>
      </c>
      <c r="E17">
        <f t="shared" si="0"/>
        <v>5.18999999999869</v>
      </c>
      <c r="F17">
        <f t="shared" si="1"/>
        <v>0.2683519245107388</v>
      </c>
      <c r="G17">
        <f t="shared" si="2"/>
        <v>0.5712952857825832</v>
      </c>
      <c r="H17">
        <f t="shared" si="3"/>
        <v>2.2435095763356783</v>
      </c>
      <c r="I17">
        <f t="shared" si="4"/>
        <v>0.48771947311645186</v>
      </c>
      <c r="K17">
        <v>16267.766</v>
      </c>
      <c r="L17">
        <f t="shared" si="5"/>
        <v>2.5339999999996508</v>
      </c>
      <c r="M17">
        <f t="shared" si="6"/>
        <v>0.5508695652173154</v>
      </c>
      <c r="O17" s="2">
        <v>0.5996</v>
      </c>
      <c r="P17" s="2">
        <v>0.5623</v>
      </c>
      <c r="Q17" s="2">
        <v>0.4714</v>
      </c>
      <c r="R17" s="2">
        <v>0.3412</v>
      </c>
      <c r="S17" s="2">
        <v>0.4242</v>
      </c>
      <c r="U17">
        <v>16267.656</v>
      </c>
      <c r="V17">
        <f t="shared" si="7"/>
        <v>2.643999999998414</v>
      </c>
      <c r="W17">
        <f t="shared" si="8"/>
        <v>0.5747826086953074</v>
      </c>
    </row>
    <row r="18" spans="1:23" ht="12.75">
      <c r="A18" t="s">
        <v>84</v>
      </c>
      <c r="B18">
        <f t="shared" si="9"/>
        <v>30</v>
      </c>
      <c r="C18" t="s">
        <v>17</v>
      </c>
      <c r="D18">
        <v>16264.601</v>
      </c>
      <c r="E18">
        <f t="shared" si="0"/>
        <v>5.698999999998705</v>
      </c>
      <c r="F18">
        <f t="shared" si="1"/>
        <v>0.22278307692211263</v>
      </c>
      <c r="G18">
        <f t="shared" si="2"/>
        <v>0.6521178021809023</v>
      </c>
      <c r="H18">
        <f t="shared" si="3"/>
        <v>2.534366805922435</v>
      </c>
      <c r="I18">
        <f t="shared" si="4"/>
        <v>0.550949305635312</v>
      </c>
      <c r="K18">
        <v>16267.224</v>
      </c>
      <c r="L18">
        <f t="shared" si="5"/>
        <v>3.0759999999991123</v>
      </c>
      <c r="M18">
        <f t="shared" si="6"/>
        <v>0.6686956521737202</v>
      </c>
      <c r="O18" s="2">
        <v>0.6328</v>
      </c>
      <c r="P18" s="2">
        <v>0.58</v>
      </c>
      <c r="Q18" s="2">
        <v>0.5197</v>
      </c>
      <c r="R18" s="2">
        <v>0.3844</v>
      </c>
      <c r="S18" s="2">
        <v>0.4619</v>
      </c>
      <c r="U18">
        <v>16267.241</v>
      </c>
      <c r="V18">
        <f t="shared" si="7"/>
        <v>3.058999999999287</v>
      </c>
      <c r="W18">
        <f t="shared" si="8"/>
        <v>0.664999999999845</v>
      </c>
    </row>
    <row r="19" spans="1:23" ht="12.75">
      <c r="A19" t="s">
        <v>84</v>
      </c>
      <c r="B19">
        <f t="shared" si="9"/>
        <v>32</v>
      </c>
      <c r="C19" t="s">
        <v>18</v>
      </c>
      <c r="D19">
        <v>16263.977</v>
      </c>
      <c r="E19">
        <f t="shared" si="0"/>
        <v>6.322999999998501</v>
      </c>
      <c r="F19">
        <f t="shared" si="1"/>
        <v>0.17629008796429563</v>
      </c>
      <c r="G19">
        <f t="shared" si="2"/>
        <v>0.7537721055306676</v>
      </c>
      <c r="H19">
        <f t="shared" si="3"/>
        <v>2.9079282558040767</v>
      </c>
      <c r="I19">
        <f t="shared" si="4"/>
        <v>0.6321583164791471</v>
      </c>
      <c r="K19">
        <v>16266.59</v>
      </c>
      <c r="L19">
        <f t="shared" si="5"/>
        <v>3.709999999999127</v>
      </c>
      <c r="M19">
        <f t="shared" si="6"/>
        <v>0.806521739130245</v>
      </c>
      <c r="O19" s="2">
        <v>0.6671</v>
      </c>
      <c r="P19" s="2">
        <v>0.5942</v>
      </c>
      <c r="Q19" s="2">
        <v>0.5614</v>
      </c>
      <c r="R19" s="2">
        <v>0.4269</v>
      </c>
      <c r="S19" s="2">
        <v>0.4955</v>
      </c>
      <c r="U19">
        <v>16266.785</v>
      </c>
      <c r="V19">
        <f t="shared" si="7"/>
        <v>3.514999999999418</v>
      </c>
      <c r="W19">
        <f t="shared" si="8"/>
        <v>0.7641304347824822</v>
      </c>
    </row>
    <row r="20" spans="1:23" ht="12.75">
      <c r="A20" t="s">
        <v>84</v>
      </c>
      <c r="B20">
        <f t="shared" si="9"/>
        <v>34</v>
      </c>
      <c r="C20" t="s">
        <v>19</v>
      </c>
      <c r="D20">
        <v>16263.347</v>
      </c>
      <c r="E20">
        <f t="shared" si="0"/>
        <v>6.95299999999952</v>
      </c>
      <c r="F20">
        <f t="shared" si="1"/>
        <v>0.13839290399547924</v>
      </c>
      <c r="G20">
        <f t="shared" si="2"/>
        <v>0.8588861774703959</v>
      </c>
      <c r="H20">
        <f t="shared" si="3"/>
        <v>3.301974529760079</v>
      </c>
      <c r="I20">
        <f t="shared" si="4"/>
        <v>0.7178205499478433</v>
      </c>
      <c r="K20">
        <v>16265.948</v>
      </c>
      <c r="L20">
        <f t="shared" si="5"/>
        <v>4.351999999998952</v>
      </c>
      <c r="M20">
        <f t="shared" si="6"/>
        <v>0.9460869565215114</v>
      </c>
      <c r="O20" s="2">
        <v>0.6968</v>
      </c>
      <c r="P20" s="2">
        <v>0.598</v>
      </c>
      <c r="Q20" s="2">
        <v>0.5905</v>
      </c>
      <c r="R20" s="2">
        <v>0.4618</v>
      </c>
      <c r="S20" s="2">
        <v>0.5203</v>
      </c>
      <c r="U20">
        <v>16266.315</v>
      </c>
      <c r="V20">
        <f t="shared" si="7"/>
        <v>3.984999999998763</v>
      </c>
      <c r="W20">
        <f t="shared" si="8"/>
        <v>0.8663043478258181</v>
      </c>
    </row>
    <row r="21" spans="1:23" ht="12.75">
      <c r="A21" t="s">
        <v>84</v>
      </c>
      <c r="B21">
        <f t="shared" si="9"/>
        <v>36</v>
      </c>
      <c r="C21" t="s">
        <v>20</v>
      </c>
      <c r="D21">
        <v>16262.714</v>
      </c>
      <c r="E21">
        <f t="shared" si="0"/>
        <v>7.585999999999331</v>
      </c>
      <c r="F21">
        <f t="shared" si="1"/>
        <v>0.10797630438894987</v>
      </c>
      <c r="G21">
        <f t="shared" si="2"/>
        <v>0.9666715408298828</v>
      </c>
      <c r="H21">
        <f t="shared" si="3"/>
        <v>3.7130659700679303</v>
      </c>
      <c r="I21">
        <f t="shared" si="4"/>
        <v>0.8071882543625936</v>
      </c>
      <c r="K21">
        <v>16265.346</v>
      </c>
      <c r="L21">
        <f t="shared" si="5"/>
        <v>4.9539999999997235</v>
      </c>
      <c r="M21">
        <f t="shared" si="6"/>
        <v>1.0769565217390704</v>
      </c>
      <c r="O21" s="2">
        <v>0.7496</v>
      </c>
      <c r="P21" s="2">
        <v>0.4017</v>
      </c>
      <c r="Q21" s="2">
        <v>0.6401</v>
      </c>
      <c r="R21" s="2">
        <v>0.5839</v>
      </c>
      <c r="S21" s="2">
        <v>0.5355</v>
      </c>
      <c r="U21">
        <v>16265.831</v>
      </c>
      <c r="V21">
        <f t="shared" si="7"/>
        <v>4.468999999999141</v>
      </c>
      <c r="W21">
        <f t="shared" si="8"/>
        <v>0.9715217391302482</v>
      </c>
    </row>
    <row r="22" spans="1:23" ht="12.75">
      <c r="A22" t="s">
        <v>84</v>
      </c>
      <c r="B22">
        <f t="shared" si="9"/>
        <v>38</v>
      </c>
      <c r="C22" t="s">
        <v>21</v>
      </c>
      <c r="D22">
        <v>16261.926</v>
      </c>
      <c r="E22">
        <f t="shared" si="0"/>
        <v>8.373999999999796</v>
      </c>
      <c r="F22">
        <f t="shared" si="1"/>
        <v>0.07879982487297986</v>
      </c>
      <c r="G22">
        <f t="shared" si="2"/>
        <v>1.1034747476980462</v>
      </c>
      <c r="H22">
        <f t="shared" si="3"/>
        <v>4.243543871573774</v>
      </c>
      <c r="I22">
        <f t="shared" si="4"/>
        <v>0.9225095372986466</v>
      </c>
      <c r="K22">
        <v>16264.85</v>
      </c>
      <c r="L22">
        <f t="shared" si="5"/>
        <v>5.449999999998909</v>
      </c>
      <c r="M22">
        <f t="shared" si="6"/>
        <v>1.184782608695415</v>
      </c>
      <c r="O22" s="2">
        <v>0.7474</v>
      </c>
      <c r="P22" s="2">
        <v>0.3851</v>
      </c>
      <c r="Q22" s="2">
        <v>0.6312</v>
      </c>
      <c r="R22" s="2">
        <v>0.5854</v>
      </c>
      <c r="S22" s="2">
        <v>0.54</v>
      </c>
      <c r="U22">
        <v>16265.341</v>
      </c>
      <c r="V22">
        <f t="shared" si="7"/>
        <v>4.958999999998923</v>
      </c>
      <c r="W22">
        <f t="shared" si="8"/>
        <v>1.0780434782606356</v>
      </c>
    </row>
    <row r="23" spans="1:23" ht="12.75">
      <c r="A23" t="s">
        <v>84</v>
      </c>
      <c r="B23">
        <f t="shared" si="9"/>
        <v>40</v>
      </c>
      <c r="C23" t="s">
        <v>22</v>
      </c>
      <c r="D23">
        <v>16261.359</v>
      </c>
      <c r="E23">
        <f t="shared" si="0"/>
        <v>8.940999999998894</v>
      </c>
      <c r="F23">
        <f t="shared" si="1"/>
        <v>0.06259123792142116</v>
      </c>
      <c r="G23">
        <f t="shared" si="2"/>
        <v>1.2034864589415801</v>
      </c>
      <c r="H23">
        <f t="shared" si="3"/>
        <v>4.636668372626218</v>
      </c>
      <c r="I23">
        <f t="shared" si="4"/>
        <v>1.0079713853535257</v>
      </c>
      <c r="K23">
        <v>16264.476</v>
      </c>
      <c r="L23">
        <f t="shared" si="5"/>
        <v>5.823999999998705</v>
      </c>
      <c r="M23">
        <f t="shared" si="6"/>
        <v>1.2660869565214576</v>
      </c>
      <c r="O23" s="2">
        <v>0.74</v>
      </c>
      <c r="P23" s="2">
        <v>0.3583</v>
      </c>
      <c r="Q23" s="2">
        <v>0.6116</v>
      </c>
      <c r="R23" s="2">
        <v>0.5778</v>
      </c>
      <c r="S23" s="2">
        <v>0.5359</v>
      </c>
      <c r="U23">
        <v>16264.846</v>
      </c>
      <c r="V23">
        <f t="shared" si="7"/>
        <v>5.4539999999997235</v>
      </c>
      <c r="W23">
        <f t="shared" si="8"/>
        <v>1.1856521739129835</v>
      </c>
    </row>
    <row r="24" spans="1:23" ht="12.75">
      <c r="A24" t="s">
        <v>84</v>
      </c>
      <c r="B24">
        <f t="shared" si="9"/>
        <v>42</v>
      </c>
      <c r="C24" t="s">
        <v>23</v>
      </c>
      <c r="D24">
        <v>16260.972</v>
      </c>
      <c r="E24">
        <f t="shared" si="0"/>
        <v>9.32799999999952</v>
      </c>
      <c r="F24">
        <f t="shared" si="1"/>
        <v>0.05340399924869505</v>
      </c>
      <c r="G24">
        <f t="shared" si="2"/>
        <v>1.2724262188777196</v>
      </c>
      <c r="H24">
        <f t="shared" si="3"/>
        <v>4.9099615919562245</v>
      </c>
      <c r="I24">
        <f t="shared" si="4"/>
        <v>1.0673829547730924</v>
      </c>
      <c r="K24">
        <v>16264.245</v>
      </c>
      <c r="L24">
        <f t="shared" si="5"/>
        <v>6.054999999998472</v>
      </c>
      <c r="M24">
        <f t="shared" si="6"/>
        <v>1.316304347825755</v>
      </c>
      <c r="O24" s="2">
        <v>0.7256</v>
      </c>
      <c r="P24" s="2">
        <v>0.3205</v>
      </c>
      <c r="Q24" s="2">
        <v>0.5797</v>
      </c>
      <c r="R24" s="2">
        <v>0.5606</v>
      </c>
      <c r="S24" s="2">
        <v>0.5239</v>
      </c>
      <c r="U24">
        <v>16264.378</v>
      </c>
      <c r="V24">
        <f t="shared" si="7"/>
        <v>5.921999999998661</v>
      </c>
      <c r="W24">
        <f t="shared" si="8"/>
        <v>1.2873913043475351</v>
      </c>
    </row>
    <row r="25" spans="1:23" ht="12.75">
      <c r="A25" t="s">
        <v>84</v>
      </c>
      <c r="B25">
        <f t="shared" si="9"/>
        <v>44</v>
      </c>
      <c r="C25" t="s">
        <v>24</v>
      </c>
      <c r="D25">
        <v>16260.535</v>
      </c>
      <c r="E25">
        <f t="shared" si="0"/>
        <v>9.764999999999418</v>
      </c>
      <c r="F25">
        <f t="shared" si="1"/>
        <v>0.04457785097169449</v>
      </c>
      <c r="G25">
        <f t="shared" si="2"/>
        <v>1.3508808720072147</v>
      </c>
      <c r="H25">
        <f t="shared" si="3"/>
        <v>5.223082170018696</v>
      </c>
      <c r="I25">
        <f t="shared" si="4"/>
        <v>1.1354526456562384</v>
      </c>
      <c r="K25">
        <v>16263.936</v>
      </c>
      <c r="L25">
        <f t="shared" si="5"/>
        <v>6.363999999999578</v>
      </c>
      <c r="M25">
        <f t="shared" si="6"/>
        <v>1.3834782608694736</v>
      </c>
      <c r="O25" s="2">
        <v>0.7159</v>
      </c>
      <c r="P25" s="2">
        <v>0.299</v>
      </c>
      <c r="Q25" s="2">
        <v>0.5644</v>
      </c>
      <c r="R25" s="2">
        <v>0.5565</v>
      </c>
      <c r="S25" s="2">
        <v>0.5199</v>
      </c>
      <c r="U25">
        <v>16264.083</v>
      </c>
      <c r="V25">
        <f t="shared" si="7"/>
        <v>6.216999999998734</v>
      </c>
      <c r="W25">
        <f t="shared" si="8"/>
        <v>1.3515217391301597</v>
      </c>
    </row>
    <row r="26" spans="1:23" ht="12.75">
      <c r="A26" t="s">
        <v>84</v>
      </c>
      <c r="B26">
        <f t="shared" si="9"/>
        <v>46</v>
      </c>
      <c r="C26" t="s">
        <v>25</v>
      </c>
      <c r="D26">
        <v>16260.062</v>
      </c>
      <c r="E26">
        <f t="shared" si="0"/>
        <v>10.237999999999374</v>
      </c>
      <c r="F26">
        <f t="shared" si="1"/>
        <v>0.03660386967152304</v>
      </c>
      <c r="G26">
        <f t="shared" si="2"/>
        <v>1.436472999628735</v>
      </c>
      <c r="H26">
        <f t="shared" si="3"/>
        <v>5.566997270145535</v>
      </c>
      <c r="I26">
        <f t="shared" si="4"/>
        <v>1.2102167978577252</v>
      </c>
      <c r="K26">
        <v>16263.367</v>
      </c>
      <c r="L26">
        <f t="shared" si="5"/>
        <v>6.932999999999083</v>
      </c>
      <c r="M26">
        <f t="shared" si="6"/>
        <v>1.507173913043279</v>
      </c>
      <c r="O26" s="2">
        <v>0.7187</v>
      </c>
      <c r="P26" s="2">
        <v>0.3108</v>
      </c>
      <c r="Q26" s="2">
        <v>0.5709</v>
      </c>
      <c r="R26" s="2">
        <v>0.5708</v>
      </c>
      <c r="S26" s="2">
        <v>0.532</v>
      </c>
      <c r="U26">
        <v>16263.757</v>
      </c>
      <c r="V26">
        <f t="shared" si="7"/>
        <v>6.542999999999665</v>
      </c>
      <c r="W26">
        <f t="shared" si="8"/>
        <v>1.4223913043477534</v>
      </c>
    </row>
    <row r="27" spans="1:23" ht="12.75">
      <c r="A27" t="s">
        <v>84</v>
      </c>
      <c r="B27">
        <f t="shared" si="9"/>
        <v>48</v>
      </c>
      <c r="C27" t="s">
        <v>26</v>
      </c>
      <c r="D27">
        <v>16259.806</v>
      </c>
      <c r="E27">
        <f t="shared" si="0"/>
        <v>10.493999999998778</v>
      </c>
      <c r="F27">
        <f t="shared" si="1"/>
        <v>0.03287973884808186</v>
      </c>
      <c r="G27">
        <f t="shared" si="2"/>
        <v>1.4830716405628692</v>
      </c>
      <c r="H27">
        <f t="shared" si="3"/>
        <v>5.755177902674836</v>
      </c>
      <c r="I27">
        <f t="shared" si="4"/>
        <v>1.2511256310162688</v>
      </c>
      <c r="K27">
        <v>16263.027</v>
      </c>
      <c r="L27">
        <f t="shared" si="5"/>
        <v>7.272999999999229</v>
      </c>
      <c r="M27">
        <f t="shared" si="6"/>
        <v>1.5810869565215715</v>
      </c>
      <c r="O27" s="2">
        <v>0.7146</v>
      </c>
      <c r="P27" s="2">
        <v>0.3102</v>
      </c>
      <c r="Q27" s="2">
        <v>0.5667</v>
      </c>
      <c r="R27" s="2">
        <v>0.5753</v>
      </c>
      <c r="S27" s="2">
        <v>0.5335</v>
      </c>
      <c r="U27">
        <v>16263.525</v>
      </c>
      <c r="V27">
        <f t="shared" si="7"/>
        <v>6.774999999999636</v>
      </c>
      <c r="W27">
        <f t="shared" si="8"/>
        <v>1.4728260869564427</v>
      </c>
    </row>
    <row r="28" spans="1:23" ht="12.75">
      <c r="A28" t="s">
        <v>84</v>
      </c>
      <c r="B28">
        <f t="shared" si="9"/>
        <v>50</v>
      </c>
      <c r="C28" t="s">
        <v>27</v>
      </c>
      <c r="D28">
        <v>16259.77</v>
      </c>
      <c r="E28">
        <f t="shared" si="0"/>
        <v>10.529999999998836</v>
      </c>
      <c r="F28">
        <f t="shared" si="1"/>
        <v>0.03238624732522042</v>
      </c>
      <c r="G28">
        <f t="shared" si="2"/>
        <v>1.4896393718529912</v>
      </c>
      <c r="H28">
        <f t="shared" si="3"/>
        <v>5.781764051704386</v>
      </c>
      <c r="I28">
        <f t="shared" si="4"/>
        <v>1.2569052286313882</v>
      </c>
      <c r="K28">
        <v>16262.905</v>
      </c>
      <c r="L28">
        <f t="shared" si="5"/>
        <v>7.394999999998618</v>
      </c>
      <c r="M28">
        <f t="shared" si="6"/>
        <v>1.6076086956518736</v>
      </c>
      <c r="O28" s="2">
        <v>0.7034</v>
      </c>
      <c r="P28" s="2">
        <v>0.2979</v>
      </c>
      <c r="Q28" s="2">
        <v>0.5517</v>
      </c>
      <c r="R28" s="2">
        <v>0.57</v>
      </c>
      <c r="S28" s="2">
        <v>0.5253</v>
      </c>
      <c r="U28">
        <v>16263.371</v>
      </c>
      <c r="V28">
        <f t="shared" si="7"/>
        <v>6.929000000000087</v>
      </c>
      <c r="W28">
        <f t="shared" si="8"/>
        <v>1.506304347826106</v>
      </c>
    </row>
    <row r="29" spans="1:23" ht="12.75">
      <c r="A29" t="s">
        <v>84</v>
      </c>
      <c r="B29">
        <f t="shared" si="9"/>
        <v>52</v>
      </c>
      <c r="C29" t="s">
        <v>28</v>
      </c>
      <c r="D29">
        <v>16259.649</v>
      </c>
      <c r="E29">
        <f t="shared" si="0"/>
        <v>10.65099999999984</v>
      </c>
      <c r="F29">
        <f t="shared" si="1"/>
        <v>0.030779360814684884</v>
      </c>
      <c r="G29">
        <f t="shared" si="2"/>
        <v>1.5117404032679451</v>
      </c>
      <c r="H29">
        <f t="shared" si="3"/>
        <v>5.871321641848226</v>
      </c>
      <c r="I29">
        <f t="shared" si="4"/>
        <v>1.2763742699670058</v>
      </c>
      <c r="K29">
        <v>16262.542</v>
      </c>
      <c r="L29">
        <f t="shared" si="5"/>
        <v>7.757999999999811</v>
      </c>
      <c r="M29">
        <f t="shared" si="6"/>
        <v>1.6865217391303937</v>
      </c>
      <c r="O29" s="2">
        <v>0.6933</v>
      </c>
      <c r="P29" s="2">
        <v>0.2952</v>
      </c>
      <c r="Q29" s="2">
        <v>0.5433</v>
      </c>
      <c r="R29" s="2">
        <v>0.5675</v>
      </c>
      <c r="S29" s="2">
        <v>0.5216</v>
      </c>
      <c r="U29">
        <v>16263.168</v>
      </c>
      <c r="V29">
        <f t="shared" si="7"/>
        <v>7.131999999999607</v>
      </c>
      <c r="W29">
        <f t="shared" si="8"/>
        <v>1.5504347826086105</v>
      </c>
    </row>
    <row r="30" spans="1:23" ht="12.75">
      <c r="A30" t="s">
        <v>84</v>
      </c>
      <c r="B30">
        <f t="shared" si="9"/>
        <v>54</v>
      </c>
      <c r="C30" t="s">
        <v>29</v>
      </c>
      <c r="D30">
        <v>16259.201</v>
      </c>
      <c r="E30">
        <f t="shared" si="0"/>
        <v>11.09900000000016</v>
      </c>
      <c r="F30">
        <f t="shared" si="1"/>
        <v>0.025473634852081234</v>
      </c>
      <c r="G30">
        <f t="shared" si="2"/>
        <v>1.5939090808090384</v>
      </c>
      <c r="H30">
        <f t="shared" si="3"/>
        <v>6.205334917011585</v>
      </c>
      <c r="I30">
        <f t="shared" si="4"/>
        <v>1.3489858515242577</v>
      </c>
      <c r="K30">
        <v>16261.447</v>
      </c>
      <c r="L30">
        <f t="shared" si="5"/>
        <v>8.852999999999156</v>
      </c>
      <c r="M30">
        <f t="shared" si="6"/>
        <v>1.924565217391121</v>
      </c>
      <c r="O30" s="2">
        <v>0.6955</v>
      </c>
      <c r="P30" s="2">
        <v>0.3226</v>
      </c>
      <c r="Q30" s="2">
        <v>0.5564</v>
      </c>
      <c r="R30" s="2">
        <v>0.5826</v>
      </c>
      <c r="S30" s="2">
        <v>0.5387</v>
      </c>
      <c r="U30">
        <v>16262.783</v>
      </c>
      <c r="V30">
        <f t="shared" si="7"/>
        <v>7.516999999999825</v>
      </c>
      <c r="W30">
        <f t="shared" si="8"/>
        <v>1.634130434782571</v>
      </c>
    </row>
    <row r="31" spans="1:23" ht="12.75">
      <c r="A31" t="s">
        <v>84</v>
      </c>
      <c r="B31">
        <f t="shared" si="9"/>
        <v>56</v>
      </c>
      <c r="C31" t="s">
        <v>30</v>
      </c>
      <c r="D31">
        <v>16259.123</v>
      </c>
      <c r="E31">
        <f t="shared" si="0"/>
        <v>11.17699999999968</v>
      </c>
      <c r="F31">
        <f t="shared" si="1"/>
        <v>0.02464517113335148</v>
      </c>
      <c r="G31">
        <f t="shared" si="2"/>
        <v>1.6082681618057808</v>
      </c>
      <c r="H31">
        <f t="shared" si="3"/>
        <v>6.263834652742162</v>
      </c>
      <c r="I31">
        <f t="shared" si="4"/>
        <v>1.361703185378731</v>
      </c>
      <c r="K31">
        <v>16260.561</v>
      </c>
      <c r="L31">
        <f t="shared" si="5"/>
        <v>9.738999999999578</v>
      </c>
      <c r="M31">
        <f t="shared" si="6"/>
        <v>2.117173913043387</v>
      </c>
      <c r="O31" s="2">
        <v>0.6922</v>
      </c>
      <c r="P31" s="2">
        <v>0.3457</v>
      </c>
      <c r="Q31" s="2">
        <v>0.5603</v>
      </c>
      <c r="R31" s="2">
        <v>0.5914</v>
      </c>
      <c r="S31" s="2">
        <v>0.5515</v>
      </c>
      <c r="U31">
        <v>16262.551</v>
      </c>
      <c r="V31">
        <f t="shared" si="7"/>
        <v>7.748999999999796</v>
      </c>
      <c r="W31">
        <f t="shared" si="8"/>
        <v>1.6845652173912602</v>
      </c>
    </row>
    <row r="32" spans="1:23" ht="12.75">
      <c r="A32" t="s">
        <v>84</v>
      </c>
      <c r="B32">
        <f t="shared" si="9"/>
        <v>58</v>
      </c>
      <c r="C32" t="s">
        <v>31</v>
      </c>
      <c r="D32">
        <v>16259.263</v>
      </c>
      <c r="E32">
        <f t="shared" si="0"/>
        <v>11.036999999998443</v>
      </c>
      <c r="F32">
        <f t="shared" si="1"/>
        <v>0.026151317383320705</v>
      </c>
      <c r="G32">
        <f t="shared" si="2"/>
        <v>1.5825064284832924</v>
      </c>
      <c r="H32">
        <f t="shared" si="3"/>
        <v>6.158840514558506</v>
      </c>
      <c r="I32">
        <f t="shared" si="4"/>
        <v>1.3388783727301101</v>
      </c>
      <c r="K32">
        <v>16259.899</v>
      </c>
      <c r="L32">
        <f t="shared" si="5"/>
        <v>10.40099999999984</v>
      </c>
      <c r="M32">
        <f t="shared" si="6"/>
        <v>2.2610869565217047</v>
      </c>
      <c r="O32" s="2">
        <v>0.6776</v>
      </c>
      <c r="P32" s="2">
        <v>0.3609</v>
      </c>
      <c r="Q32" s="2">
        <v>0.5558</v>
      </c>
      <c r="R32" s="2">
        <v>0.5909</v>
      </c>
      <c r="S32" s="2">
        <v>0.5554</v>
      </c>
      <c r="U32">
        <v>16262.432</v>
      </c>
      <c r="V32">
        <f t="shared" si="7"/>
        <v>7.867999999998574</v>
      </c>
      <c r="W32">
        <f t="shared" si="8"/>
        <v>1.7104347826083857</v>
      </c>
    </row>
    <row r="33" spans="1:23" ht="12.75">
      <c r="A33" t="s">
        <v>84</v>
      </c>
      <c r="B33">
        <f t="shared" si="9"/>
        <v>60</v>
      </c>
      <c r="C33" t="s">
        <v>32</v>
      </c>
      <c r="D33">
        <v>16260.959</v>
      </c>
      <c r="E33">
        <f t="shared" si="0"/>
        <v>9.34099999999853</v>
      </c>
      <c r="F33">
        <f t="shared" si="1"/>
        <v>0.053118888272374175</v>
      </c>
      <c r="G33">
        <f t="shared" si="2"/>
        <v>1.2747510229138659</v>
      </c>
      <c r="H33">
        <f t="shared" si="3"/>
        <v>4.919217634195517</v>
      </c>
      <c r="I33">
        <f t="shared" si="4"/>
        <v>1.0693951378685909</v>
      </c>
      <c r="K33">
        <v>16261.74</v>
      </c>
      <c r="L33">
        <f t="shared" si="5"/>
        <v>8.55999999999949</v>
      </c>
      <c r="M33">
        <f t="shared" si="6"/>
        <v>1.8608695652172806</v>
      </c>
      <c r="O33" s="2">
        <v>0.6589</v>
      </c>
      <c r="P33" s="2">
        <v>0.3175</v>
      </c>
      <c r="Q33" s="2">
        <v>0.5131</v>
      </c>
      <c r="R33" s="2">
        <v>0.5671</v>
      </c>
      <c r="S33" s="2">
        <v>0.5337</v>
      </c>
      <c r="U33">
        <v>16263.318</v>
      </c>
      <c r="V33">
        <f t="shared" si="7"/>
        <v>6.981999999999971</v>
      </c>
      <c r="W33">
        <f t="shared" si="8"/>
        <v>1.5178260869565154</v>
      </c>
    </row>
    <row r="34" spans="1:23" ht="12.75">
      <c r="A34" t="s">
        <v>84</v>
      </c>
      <c r="B34">
        <f t="shared" si="9"/>
        <v>62</v>
      </c>
      <c r="C34" t="s">
        <v>33</v>
      </c>
      <c r="D34">
        <v>16263.911</v>
      </c>
      <c r="E34">
        <f t="shared" si="0"/>
        <v>6.388999999999214</v>
      </c>
      <c r="F34">
        <f t="shared" si="1"/>
        <v>0.1719200292329632</v>
      </c>
      <c r="G34">
        <f t="shared" si="2"/>
        <v>0.7646735236699779</v>
      </c>
      <c r="H34">
        <f t="shared" si="3"/>
        <v>2.9484467945361965</v>
      </c>
      <c r="I34">
        <f t="shared" si="4"/>
        <v>0.6409666944643906</v>
      </c>
      <c r="K34">
        <v>16264.901</v>
      </c>
      <c r="L34">
        <f t="shared" si="5"/>
        <v>5.3989999999994325</v>
      </c>
      <c r="M34">
        <f t="shared" si="6"/>
        <v>1.1736956521737898</v>
      </c>
      <c r="O34" s="2">
        <v>0.6252</v>
      </c>
      <c r="P34" s="2">
        <v>0.2366</v>
      </c>
      <c r="Q34" s="2">
        <v>0.4479</v>
      </c>
      <c r="R34" s="2">
        <v>0.5214</v>
      </c>
      <c r="S34" s="2">
        <v>0.4863</v>
      </c>
      <c r="U34">
        <v>16265.252</v>
      </c>
      <c r="V34">
        <f t="shared" si="7"/>
        <v>5.047999999998865</v>
      </c>
      <c r="W34">
        <f t="shared" si="8"/>
        <v>1.0973913043475794</v>
      </c>
    </row>
    <row r="35" spans="1:23" ht="12.75">
      <c r="A35" t="s">
        <v>84</v>
      </c>
      <c r="B35">
        <f t="shared" si="9"/>
        <v>64</v>
      </c>
      <c r="C35" t="s">
        <v>34</v>
      </c>
      <c r="D35">
        <v>16266.997</v>
      </c>
      <c r="E35">
        <f t="shared" si="0"/>
        <v>3.3029999999998836</v>
      </c>
      <c r="F35">
        <f t="shared" si="1"/>
        <v>0.5084570775260189</v>
      </c>
      <c r="G35">
        <f t="shared" si="2"/>
        <v>0.293745703076314</v>
      </c>
      <c r="H35">
        <f t="shared" si="3"/>
        <v>1.299917180317082</v>
      </c>
      <c r="I35">
        <f t="shared" si="4"/>
        <v>0.2825906913732787</v>
      </c>
      <c r="K35">
        <v>16268.045</v>
      </c>
      <c r="L35">
        <f t="shared" si="5"/>
        <v>2.2549999999991996</v>
      </c>
      <c r="M35">
        <f t="shared" si="6"/>
        <v>0.49021739130417386</v>
      </c>
      <c r="O35" s="2">
        <v>0.5289</v>
      </c>
      <c r="P35" s="2">
        <v>0.5004</v>
      </c>
      <c r="Q35" s="2">
        <v>0.3785</v>
      </c>
      <c r="R35" s="2">
        <v>0.3288</v>
      </c>
      <c r="S35" s="2">
        <v>0.3925</v>
      </c>
      <c r="U35">
        <v>16267.476</v>
      </c>
      <c r="V35">
        <f t="shared" si="7"/>
        <v>2.823999999998705</v>
      </c>
      <c r="W35">
        <f t="shared" si="8"/>
        <v>0.6139130434779794</v>
      </c>
    </row>
    <row r="36" spans="1:23" ht="12.75">
      <c r="A36" t="s">
        <v>84</v>
      </c>
      <c r="B36">
        <f t="shared" si="9"/>
        <v>66</v>
      </c>
      <c r="C36" t="s">
        <v>35</v>
      </c>
      <c r="D36">
        <v>16267.639</v>
      </c>
      <c r="E36">
        <f t="shared" si="0"/>
        <v>2.661000000000058</v>
      </c>
      <c r="F36">
        <f t="shared" si="1"/>
        <v>0.6160561542495593</v>
      </c>
      <c r="G36">
        <f t="shared" si="2"/>
        <v>0.21037969957386782</v>
      </c>
      <c r="H36">
        <f t="shared" si="3"/>
        <v>1.0391126948042575</v>
      </c>
      <c r="I36">
        <f t="shared" si="4"/>
        <v>0.22589406408788207</v>
      </c>
      <c r="K36">
        <v>16268.771</v>
      </c>
      <c r="L36">
        <f t="shared" si="5"/>
        <v>1.5289999999986321</v>
      </c>
      <c r="M36">
        <f t="shared" si="6"/>
        <v>0.3323913043475287</v>
      </c>
      <c r="O36" s="2">
        <v>0.4788</v>
      </c>
      <c r="P36" s="2">
        <v>0.4829</v>
      </c>
      <c r="Q36" s="2">
        <v>0.3327</v>
      </c>
      <c r="R36" s="2">
        <v>0.2715</v>
      </c>
      <c r="S36" s="2">
        <v>0.3478</v>
      </c>
      <c r="U36">
        <v>16268.188</v>
      </c>
      <c r="V36">
        <f t="shared" si="7"/>
        <v>2.1119999999991705</v>
      </c>
      <c r="W36">
        <f t="shared" si="8"/>
        <v>0.45913043478242843</v>
      </c>
    </row>
    <row r="37" spans="1:23" ht="12.75">
      <c r="A37" t="s">
        <v>84</v>
      </c>
      <c r="B37">
        <f t="shared" si="9"/>
        <v>68</v>
      </c>
      <c r="C37" t="s">
        <v>36</v>
      </c>
      <c r="D37">
        <v>16266.649</v>
      </c>
      <c r="E37">
        <f t="shared" si="0"/>
        <v>3.65099999999984</v>
      </c>
      <c r="F37">
        <f t="shared" si="1"/>
        <v>0.455292759739515</v>
      </c>
      <c r="G37">
        <f t="shared" si="2"/>
        <v>0.34170925597377344</v>
      </c>
      <c r="H37">
        <f t="shared" si="3"/>
        <v>1.4555073378889154</v>
      </c>
      <c r="I37">
        <f t="shared" si="4"/>
        <v>0.3164146386715034</v>
      </c>
      <c r="K37">
        <v>16267.925</v>
      </c>
      <c r="L37">
        <f t="shared" si="5"/>
        <v>2.375</v>
      </c>
      <c r="M37">
        <f t="shared" si="6"/>
        <v>0.516304347826087</v>
      </c>
      <c r="O37" s="2">
        <v>0.4883</v>
      </c>
      <c r="P37" s="2">
        <v>0.526</v>
      </c>
      <c r="Q37" s="2">
        <v>0.3883</v>
      </c>
      <c r="R37" s="2">
        <v>0.3033</v>
      </c>
      <c r="S37" s="2">
        <v>0.3905</v>
      </c>
      <c r="U37">
        <v>16267.58</v>
      </c>
      <c r="V37">
        <f t="shared" si="7"/>
        <v>2.719999999999345</v>
      </c>
      <c r="W37">
        <f t="shared" si="8"/>
        <v>0.5913043478259447</v>
      </c>
    </row>
    <row r="38" spans="1:23" ht="12.75">
      <c r="A38" t="s">
        <v>84</v>
      </c>
      <c r="B38">
        <f t="shared" si="9"/>
        <v>70</v>
      </c>
      <c r="C38" t="s">
        <v>37</v>
      </c>
      <c r="D38">
        <v>16266.004</v>
      </c>
      <c r="E38">
        <f t="shared" si="0"/>
        <v>4.2959999999984575</v>
      </c>
      <c r="F38">
        <f t="shared" si="1"/>
        <v>0.36742624683344177</v>
      </c>
      <c r="G38">
        <f t="shared" si="2"/>
        <v>0.434829823403681</v>
      </c>
      <c r="H38">
        <f t="shared" si="3"/>
        <v>1.7673276057873777</v>
      </c>
      <c r="I38">
        <f t="shared" si="4"/>
        <v>0.38420165343203866</v>
      </c>
      <c r="K38">
        <v>16267.397</v>
      </c>
      <c r="L38">
        <f t="shared" si="5"/>
        <v>2.9029999999984284</v>
      </c>
      <c r="M38">
        <f t="shared" si="6"/>
        <v>0.6310869565213976</v>
      </c>
      <c r="O38" s="2">
        <v>0.4953</v>
      </c>
      <c r="P38" s="2">
        <v>0.5474</v>
      </c>
      <c r="Q38" s="2">
        <v>0.4188</v>
      </c>
      <c r="R38" s="2">
        <v>0.3244</v>
      </c>
      <c r="S38" s="2">
        <v>0.414</v>
      </c>
      <c r="U38">
        <v>16267.22</v>
      </c>
      <c r="V38">
        <f t="shared" si="7"/>
        <v>3.0799999999999272</v>
      </c>
      <c r="W38">
        <f t="shared" si="8"/>
        <v>0.6695652173912886</v>
      </c>
    </row>
    <row r="39" spans="1:23" ht="12.75">
      <c r="A39" t="s">
        <v>84</v>
      </c>
      <c r="B39">
        <f t="shared" si="9"/>
        <v>72</v>
      </c>
      <c r="C39" t="s">
        <v>38</v>
      </c>
      <c r="D39">
        <v>16265.394</v>
      </c>
      <c r="E39">
        <f t="shared" si="0"/>
        <v>4.90599999999904</v>
      </c>
      <c r="F39">
        <f t="shared" si="1"/>
        <v>0.29707917847838666</v>
      </c>
      <c r="G39">
        <f t="shared" si="2"/>
        <v>0.5271277857218257</v>
      </c>
      <c r="H39">
        <f t="shared" si="3"/>
        <v>2.087182883769856</v>
      </c>
      <c r="I39">
        <f t="shared" si="4"/>
        <v>0.4537354095151861</v>
      </c>
      <c r="K39">
        <v>16266.868</v>
      </c>
      <c r="L39">
        <f t="shared" si="5"/>
        <v>3.4319999999988795</v>
      </c>
      <c r="M39">
        <f t="shared" si="6"/>
        <v>0.7460869565214956</v>
      </c>
      <c r="O39" s="2">
        <v>0.4871</v>
      </c>
      <c r="P39" s="2">
        <v>0.5601</v>
      </c>
      <c r="Q39" s="2">
        <v>0.4456</v>
      </c>
      <c r="R39" s="2">
        <v>0.3357</v>
      </c>
      <c r="S39" s="2">
        <v>0.4319</v>
      </c>
      <c r="U39">
        <v>16266.869</v>
      </c>
      <c r="V39">
        <f t="shared" si="7"/>
        <v>3.4309999999986758</v>
      </c>
      <c r="W39">
        <f t="shared" si="8"/>
        <v>0.7458695652171035</v>
      </c>
    </row>
    <row r="40" spans="1:23" ht="12.75">
      <c r="A40" t="s">
        <v>84</v>
      </c>
      <c r="B40">
        <f t="shared" si="9"/>
        <v>74</v>
      </c>
      <c r="C40" t="s">
        <v>39</v>
      </c>
      <c r="D40">
        <v>16264.358</v>
      </c>
      <c r="E40">
        <f t="shared" si="0"/>
        <v>5.941999999999098</v>
      </c>
      <c r="F40">
        <f t="shared" si="1"/>
        <v>0.20352182172902405</v>
      </c>
      <c r="G40">
        <f t="shared" si="2"/>
        <v>0.6913890186332831</v>
      </c>
      <c r="H40">
        <f t="shared" si="3"/>
        <v>2.6777245362554165</v>
      </c>
      <c r="I40">
        <f t="shared" si="4"/>
        <v>0.5821140296207428</v>
      </c>
      <c r="K40">
        <v>16266.354</v>
      </c>
      <c r="L40">
        <f t="shared" si="5"/>
        <v>3.9459999999999127</v>
      </c>
      <c r="M40">
        <f t="shared" si="6"/>
        <v>0.8578260869565029</v>
      </c>
      <c r="O40" s="2">
        <v>0.2951</v>
      </c>
      <c r="P40" s="2">
        <v>0.5738</v>
      </c>
      <c r="Q40" s="2">
        <v>0.5036</v>
      </c>
      <c r="R40" s="2">
        <v>0.3211</v>
      </c>
      <c r="S40" s="2">
        <v>0.4381</v>
      </c>
      <c r="U40">
        <v>16266.525</v>
      </c>
      <c r="V40">
        <f t="shared" si="7"/>
        <v>3.774999999999636</v>
      </c>
      <c r="W40">
        <f t="shared" si="8"/>
        <v>0.8206521739129644</v>
      </c>
    </row>
    <row r="41" spans="1:23" ht="12.75">
      <c r="A41" t="s">
        <v>84</v>
      </c>
      <c r="B41">
        <f t="shared" si="9"/>
        <v>76</v>
      </c>
      <c r="C41" t="s">
        <v>40</v>
      </c>
      <c r="D41">
        <v>16264.385</v>
      </c>
      <c r="E41">
        <f t="shared" si="0"/>
        <v>5.914999999999054</v>
      </c>
      <c r="F41">
        <f t="shared" si="1"/>
        <v>0.2055866895291894</v>
      </c>
      <c r="G41">
        <f t="shared" si="2"/>
        <v>0.6870050066570718</v>
      </c>
      <c r="H41">
        <f t="shared" si="3"/>
        <v>2.661659872129146</v>
      </c>
      <c r="I41">
        <f t="shared" si="4"/>
        <v>0.5786217113324231</v>
      </c>
      <c r="K41">
        <v>16266.539</v>
      </c>
      <c r="L41">
        <f t="shared" si="5"/>
        <v>3.760999999998603</v>
      </c>
      <c r="M41">
        <f t="shared" si="6"/>
        <v>0.8176086956518703</v>
      </c>
      <c r="O41" s="2">
        <v>0.3014</v>
      </c>
      <c r="P41" s="2">
        <v>0.5782</v>
      </c>
      <c r="Q41" s="2">
        <v>0.5163</v>
      </c>
      <c r="R41" s="2">
        <v>0.3264</v>
      </c>
      <c r="S41" s="2">
        <v>0.4448</v>
      </c>
      <c r="U41">
        <v>16266.755</v>
      </c>
      <c r="V41">
        <f t="shared" si="7"/>
        <v>3.5450000000000728</v>
      </c>
      <c r="W41">
        <f t="shared" si="8"/>
        <v>0.7706521739130594</v>
      </c>
    </row>
    <row r="42" spans="1:23" ht="12.75">
      <c r="A42" t="s">
        <v>84</v>
      </c>
      <c r="B42">
        <f t="shared" si="9"/>
        <v>78</v>
      </c>
      <c r="C42" t="s">
        <v>41</v>
      </c>
      <c r="D42">
        <v>16264.913</v>
      </c>
      <c r="E42">
        <f t="shared" si="0"/>
        <v>5.386999999998807</v>
      </c>
      <c r="F42">
        <f t="shared" si="1"/>
        <v>0.24984226957689873</v>
      </c>
      <c r="G42">
        <f t="shared" si="2"/>
        <v>0.6023340836119658</v>
      </c>
      <c r="H42">
        <f t="shared" si="3"/>
        <v>2.3545071227695433</v>
      </c>
      <c r="I42">
        <f t="shared" si="4"/>
        <v>0.5118493745151181</v>
      </c>
      <c r="K42">
        <v>16267.068</v>
      </c>
      <c r="L42">
        <f t="shared" si="5"/>
        <v>3.231999999999971</v>
      </c>
      <c r="M42">
        <f t="shared" si="6"/>
        <v>0.7026086956521677</v>
      </c>
      <c r="O42" s="2">
        <v>0.2661</v>
      </c>
      <c r="P42" s="2">
        <v>0.5616</v>
      </c>
      <c r="Q42" s="2">
        <v>0.4979</v>
      </c>
      <c r="R42" s="2">
        <v>0.3017</v>
      </c>
      <c r="S42" s="2">
        <v>0.4243</v>
      </c>
      <c r="U42">
        <v>16267.247</v>
      </c>
      <c r="V42">
        <f t="shared" si="7"/>
        <v>3.0529999999998836</v>
      </c>
      <c r="W42">
        <f t="shared" si="8"/>
        <v>0.6636956521738878</v>
      </c>
    </row>
    <row r="43" spans="1:23" ht="12.75">
      <c r="A43" t="s">
        <v>84</v>
      </c>
      <c r="B43">
        <f t="shared" si="9"/>
        <v>80</v>
      </c>
      <c r="C43" t="s">
        <v>42</v>
      </c>
      <c r="D43">
        <v>16265.424</v>
      </c>
      <c r="E43">
        <f t="shared" si="0"/>
        <v>4.875999999998385</v>
      </c>
      <c r="F43">
        <f t="shared" si="1"/>
        <v>0.3002589250846286</v>
      </c>
      <c r="G43">
        <f t="shared" si="2"/>
        <v>0.5225040744915972</v>
      </c>
      <c r="H43">
        <f t="shared" si="3"/>
        <v>2.070933187576542</v>
      </c>
      <c r="I43">
        <f t="shared" si="4"/>
        <v>0.4502028668644657</v>
      </c>
      <c r="K43">
        <v>16267.439</v>
      </c>
      <c r="L43">
        <f t="shared" si="5"/>
        <v>2.860999999998967</v>
      </c>
      <c r="M43">
        <f t="shared" si="6"/>
        <v>0.6219565217389059</v>
      </c>
      <c r="O43" s="2">
        <v>0.2508</v>
      </c>
      <c r="P43" s="2">
        <v>0.5445</v>
      </c>
      <c r="Q43" s="2">
        <v>0.4781</v>
      </c>
      <c r="R43" s="2">
        <v>0.2772</v>
      </c>
      <c r="S43" s="2">
        <v>0.3993</v>
      </c>
      <c r="U43">
        <v>16267.405</v>
      </c>
      <c r="V43">
        <f t="shared" si="7"/>
        <v>2.8949999999986176</v>
      </c>
      <c r="W43">
        <f t="shared" si="8"/>
        <v>0.6293478260866561</v>
      </c>
    </row>
    <row r="44" spans="1:23" ht="12.75">
      <c r="A44" t="s">
        <v>84</v>
      </c>
      <c r="B44">
        <f t="shared" si="9"/>
        <v>82</v>
      </c>
      <c r="C44" t="s">
        <v>43</v>
      </c>
      <c r="D44">
        <v>16265.55</v>
      </c>
      <c r="E44">
        <f t="shared" si="0"/>
        <v>4.75</v>
      </c>
      <c r="F44">
        <f t="shared" si="1"/>
        <v>0.3139239011129138</v>
      </c>
      <c r="G44">
        <f t="shared" si="2"/>
        <v>0.503175617315931</v>
      </c>
      <c r="H44">
        <f t="shared" si="3"/>
        <v>2.0032538041904697</v>
      </c>
      <c r="I44">
        <f t="shared" si="4"/>
        <v>0.43548995743271085</v>
      </c>
      <c r="K44">
        <v>16267.431</v>
      </c>
      <c r="L44">
        <f t="shared" si="5"/>
        <v>2.8689999999987776</v>
      </c>
      <c r="M44">
        <f t="shared" si="6"/>
        <v>0.6236956521736473</v>
      </c>
      <c r="O44" s="2">
        <v>0.2672</v>
      </c>
      <c r="P44" s="2">
        <v>0.5382</v>
      </c>
      <c r="Q44" s="2">
        <v>0.4849</v>
      </c>
      <c r="R44" s="2">
        <v>0.2745</v>
      </c>
      <c r="S44" s="2">
        <v>0.3991</v>
      </c>
      <c r="U44">
        <v>16267.183</v>
      </c>
      <c r="V44">
        <f t="shared" si="7"/>
        <v>3.11699999999837</v>
      </c>
      <c r="W44">
        <f t="shared" si="8"/>
        <v>0.6776086956518197</v>
      </c>
    </row>
    <row r="45" spans="1:23" ht="12.75">
      <c r="A45" t="s">
        <v>84</v>
      </c>
      <c r="B45">
        <f t="shared" si="9"/>
        <v>84</v>
      </c>
      <c r="C45" t="s">
        <v>44</v>
      </c>
      <c r="D45">
        <v>16266.298</v>
      </c>
      <c r="E45">
        <f t="shared" si="0"/>
        <v>4.0019999999985885</v>
      </c>
      <c r="F45">
        <f t="shared" si="1"/>
        <v>0.4057352468459906</v>
      </c>
      <c r="G45">
        <f t="shared" si="2"/>
        <v>0.3917572628261016</v>
      </c>
      <c r="H45">
        <f t="shared" si="3"/>
        <v>1.6216072819743514</v>
      </c>
      <c r="I45">
        <f t="shared" si="4"/>
        <v>0.3525233221683373</v>
      </c>
      <c r="K45">
        <v>16267.593</v>
      </c>
      <c r="L45">
        <f t="shared" si="5"/>
        <v>2.7069999999985157</v>
      </c>
      <c r="M45">
        <f t="shared" si="6"/>
        <v>0.5884782608692426</v>
      </c>
      <c r="O45" s="2">
        <v>0.4597</v>
      </c>
      <c r="P45" s="2">
        <v>0.503</v>
      </c>
      <c r="Q45" s="2">
        <v>0.4053</v>
      </c>
      <c r="R45" s="2">
        <v>0.2674</v>
      </c>
      <c r="S45" s="2">
        <v>0.3853</v>
      </c>
      <c r="U45">
        <v>16267.121</v>
      </c>
      <c r="V45">
        <f t="shared" si="7"/>
        <v>3.1790000000000873</v>
      </c>
      <c r="W45">
        <f t="shared" si="8"/>
        <v>0.6910869565217581</v>
      </c>
    </row>
    <row r="46" spans="1:23" ht="12.75">
      <c r="A46" t="s">
        <v>84</v>
      </c>
      <c r="B46">
        <f t="shared" si="9"/>
        <v>86</v>
      </c>
      <c r="C46" t="s">
        <v>45</v>
      </c>
      <c r="D46">
        <v>16266.043</v>
      </c>
      <c r="E46">
        <f t="shared" si="0"/>
        <v>4.256999999999607</v>
      </c>
      <c r="F46">
        <f t="shared" si="1"/>
        <v>0.37234056602446314</v>
      </c>
      <c r="G46">
        <f t="shared" si="2"/>
        <v>0.42905964538022495</v>
      </c>
      <c r="H46">
        <f t="shared" si="3"/>
        <v>1.747667706304574</v>
      </c>
      <c r="I46">
        <f t="shared" si="4"/>
        <v>0.3799277622401248</v>
      </c>
      <c r="K46">
        <v>16267.825</v>
      </c>
      <c r="L46">
        <f t="shared" si="5"/>
        <v>2.474999999998545</v>
      </c>
      <c r="M46">
        <f t="shared" si="6"/>
        <v>0.5380434782605532</v>
      </c>
      <c r="O46" s="2">
        <v>0.2226</v>
      </c>
      <c r="P46" s="2">
        <v>0.5039</v>
      </c>
      <c r="Q46" s="2">
        <v>0.4482</v>
      </c>
      <c r="R46" s="2">
        <v>0.2234</v>
      </c>
      <c r="S46" s="2">
        <v>0.367</v>
      </c>
      <c r="U46">
        <v>16267.349</v>
      </c>
      <c r="V46">
        <f t="shared" si="7"/>
        <v>2.9509999999991123</v>
      </c>
      <c r="W46">
        <f t="shared" si="8"/>
        <v>0.6415217391302419</v>
      </c>
    </row>
    <row r="47" spans="1:23" ht="12.75">
      <c r="A47" t="s">
        <v>84</v>
      </c>
      <c r="B47">
        <f t="shared" si="9"/>
        <v>88</v>
      </c>
      <c r="C47" t="s">
        <v>46</v>
      </c>
      <c r="D47">
        <v>16265.503</v>
      </c>
      <c r="E47">
        <f t="shared" si="0"/>
        <v>4.796999999998661</v>
      </c>
      <c r="F47">
        <f t="shared" si="1"/>
        <v>0.30876776874364914</v>
      </c>
      <c r="G47">
        <f t="shared" si="2"/>
        <v>0.5103680405492153</v>
      </c>
      <c r="H47">
        <f t="shared" si="3"/>
        <v>2.02839021082985</v>
      </c>
      <c r="I47">
        <f t="shared" si="4"/>
        <v>0.44095439365866307</v>
      </c>
      <c r="K47">
        <v>16267.056</v>
      </c>
      <c r="L47">
        <f t="shared" si="5"/>
        <v>3.2439999999987776</v>
      </c>
      <c r="M47">
        <f t="shared" si="6"/>
        <v>0.7052173913040821</v>
      </c>
      <c r="O47" s="2">
        <v>0.2669</v>
      </c>
      <c r="P47" s="2">
        <v>0.5232</v>
      </c>
      <c r="Q47" s="2">
        <v>0.485</v>
      </c>
      <c r="R47" s="2">
        <v>0.2757</v>
      </c>
      <c r="S47" s="2">
        <v>0.3974</v>
      </c>
      <c r="U47">
        <v>16267.058</v>
      </c>
      <c r="V47">
        <f t="shared" si="7"/>
        <v>3.24199999999837</v>
      </c>
      <c r="W47">
        <f t="shared" si="8"/>
        <v>0.704782608695298</v>
      </c>
    </row>
    <row r="48" spans="1:23" ht="12.75">
      <c r="A48" t="s">
        <v>84</v>
      </c>
      <c r="B48">
        <f t="shared" si="9"/>
        <v>90</v>
      </c>
      <c r="C48" t="s">
        <v>47</v>
      </c>
      <c r="D48">
        <v>16264.611</v>
      </c>
      <c r="E48">
        <f t="shared" si="0"/>
        <v>5.688999999998487</v>
      </c>
      <c r="F48">
        <f t="shared" si="1"/>
        <v>0.22360896503659325</v>
      </c>
      <c r="G48">
        <f t="shared" si="2"/>
        <v>0.650510788496383</v>
      </c>
      <c r="H48">
        <f t="shared" si="3"/>
        <v>2.5285256543104357</v>
      </c>
      <c r="I48">
        <f t="shared" si="4"/>
        <v>0.5496794900674861</v>
      </c>
      <c r="K48">
        <v>16266.102</v>
      </c>
      <c r="L48">
        <f t="shared" si="5"/>
        <v>4.197999999998501</v>
      </c>
      <c r="M48">
        <f t="shared" si="6"/>
        <v>0.9126086956518481</v>
      </c>
      <c r="O48" s="2">
        <v>0.3204</v>
      </c>
      <c r="P48" s="2">
        <v>0.5527</v>
      </c>
      <c r="Q48" s="2">
        <v>0.5313</v>
      </c>
      <c r="R48" s="2">
        <v>0.3338</v>
      </c>
      <c r="S48" s="2">
        <v>0.4474</v>
      </c>
      <c r="U48">
        <v>16266.621</v>
      </c>
      <c r="V48">
        <f t="shared" si="7"/>
        <v>3.6790000000000873</v>
      </c>
      <c r="W48">
        <f t="shared" si="8"/>
        <v>0.7997826086956712</v>
      </c>
    </row>
    <row r="49" spans="1:23" ht="12.75">
      <c r="A49" t="s">
        <v>84</v>
      </c>
      <c r="B49">
        <f t="shared" si="9"/>
        <v>92</v>
      </c>
      <c r="C49" t="s">
        <v>48</v>
      </c>
      <c r="D49">
        <v>16264.14</v>
      </c>
      <c r="E49">
        <f t="shared" si="0"/>
        <v>6.1599999999998545</v>
      </c>
      <c r="F49">
        <f t="shared" si="1"/>
        <v>0.18751376714419335</v>
      </c>
      <c r="G49">
        <f t="shared" si="2"/>
        <v>0.7269668411348633</v>
      </c>
      <c r="H49">
        <f t="shared" si="3"/>
        <v>2.80865637185345</v>
      </c>
      <c r="I49">
        <f t="shared" si="4"/>
        <v>0.6105774721420544</v>
      </c>
      <c r="K49">
        <v>16265.909</v>
      </c>
      <c r="L49">
        <f t="shared" si="5"/>
        <v>4.390999999999622</v>
      </c>
      <c r="M49">
        <f t="shared" si="6"/>
        <v>0.9545652173912221</v>
      </c>
      <c r="O49" s="2">
        <v>0.3369</v>
      </c>
      <c r="P49" s="2">
        <v>0.5696</v>
      </c>
      <c r="Q49" s="2">
        <v>0.5524</v>
      </c>
      <c r="R49" s="2">
        <v>0.3498</v>
      </c>
      <c r="S49" s="2">
        <v>0.4655</v>
      </c>
      <c r="U49">
        <v>16266.617</v>
      </c>
      <c r="V49">
        <f t="shared" si="7"/>
        <v>3.6829999999990832</v>
      </c>
      <c r="W49">
        <f t="shared" si="8"/>
        <v>0.8006521739128443</v>
      </c>
    </row>
    <row r="50" spans="1:23" ht="12.75">
      <c r="A50" t="s">
        <v>84</v>
      </c>
      <c r="B50">
        <f t="shared" si="9"/>
        <v>94</v>
      </c>
      <c r="C50" t="s">
        <v>49</v>
      </c>
      <c r="D50">
        <v>16263.777</v>
      </c>
      <c r="E50">
        <f t="shared" si="0"/>
        <v>6.522999999999229</v>
      </c>
      <c r="F50">
        <f t="shared" si="1"/>
        <v>0.1633469538778204</v>
      </c>
      <c r="G50">
        <f t="shared" si="2"/>
        <v>0.786888959911462</v>
      </c>
      <c r="H50">
        <f t="shared" si="3"/>
        <v>3.0312815472387107</v>
      </c>
      <c r="I50">
        <f t="shared" si="4"/>
        <v>0.6589742493997197</v>
      </c>
      <c r="K50">
        <v>16265.811</v>
      </c>
      <c r="L50">
        <f t="shared" si="5"/>
        <v>4.488999999999578</v>
      </c>
      <c r="M50">
        <f t="shared" si="6"/>
        <v>0.9758695652172996</v>
      </c>
      <c r="O50" s="2">
        <v>0.3542</v>
      </c>
      <c r="P50" s="2">
        <v>0.5831</v>
      </c>
      <c r="Q50" s="2">
        <v>0.5707</v>
      </c>
      <c r="R50" s="2">
        <v>0.3658</v>
      </c>
      <c r="S50" s="2">
        <v>0.479</v>
      </c>
      <c r="U50">
        <v>16266.683</v>
      </c>
      <c r="V50">
        <f t="shared" si="7"/>
        <v>3.61699999999837</v>
      </c>
      <c r="W50">
        <f t="shared" si="8"/>
        <v>0.7863043478257327</v>
      </c>
    </row>
    <row r="51" spans="1:23" ht="12.75">
      <c r="A51" t="s">
        <v>84</v>
      </c>
      <c r="B51">
        <f t="shared" si="9"/>
        <v>96</v>
      </c>
      <c r="C51" t="s">
        <v>50</v>
      </c>
      <c r="D51">
        <v>16263.581</v>
      </c>
      <c r="E51">
        <f t="shared" si="0"/>
        <v>6.718999999999141</v>
      </c>
      <c r="F51">
        <f t="shared" si="1"/>
        <v>0.15150409449501717</v>
      </c>
      <c r="G51">
        <f t="shared" si="2"/>
        <v>0.8195756299170346</v>
      </c>
      <c r="H51">
        <f t="shared" si="3"/>
        <v>3.15375955795838</v>
      </c>
      <c r="I51">
        <f t="shared" si="4"/>
        <v>0.6855999039039957</v>
      </c>
      <c r="K51">
        <v>16265.843</v>
      </c>
      <c r="L51">
        <f t="shared" si="5"/>
        <v>4.456999999998516</v>
      </c>
      <c r="M51">
        <f t="shared" si="6"/>
        <v>0.9689130434779383</v>
      </c>
      <c r="O51" s="2">
        <v>0.3607</v>
      </c>
      <c r="P51" s="2">
        <v>0.5906</v>
      </c>
      <c r="Q51" s="2">
        <v>0.5814</v>
      </c>
      <c r="R51" s="2">
        <v>0.3712</v>
      </c>
      <c r="S51" s="2">
        <v>0.4859</v>
      </c>
      <c r="U51">
        <v>16266.833</v>
      </c>
      <c r="V51">
        <f t="shared" si="7"/>
        <v>3.466999999998734</v>
      </c>
      <c r="W51">
        <f t="shared" si="8"/>
        <v>0.7536956521736379</v>
      </c>
    </row>
    <row r="52" spans="1:23" ht="12.75">
      <c r="A52" t="s">
        <v>84</v>
      </c>
      <c r="B52">
        <f t="shared" si="9"/>
        <v>98</v>
      </c>
      <c r="C52" t="s">
        <v>51</v>
      </c>
      <c r="D52">
        <v>16263.556</v>
      </c>
      <c r="E52">
        <f t="shared" si="0"/>
        <v>6.743999999998778</v>
      </c>
      <c r="F52">
        <f t="shared" si="1"/>
        <v>0.15005109199229216</v>
      </c>
      <c r="G52">
        <f t="shared" si="2"/>
        <v>0.8237608396626467</v>
      </c>
      <c r="H52">
        <f t="shared" si="3"/>
        <v>3.169491504628752</v>
      </c>
      <c r="I52">
        <f t="shared" si="4"/>
        <v>0.6890198923105983</v>
      </c>
      <c r="K52">
        <v>16265.998</v>
      </c>
      <c r="L52">
        <f t="shared" si="5"/>
        <v>4.30199999999968</v>
      </c>
      <c r="M52">
        <f t="shared" si="6"/>
        <v>0.9352173913042783</v>
      </c>
      <c r="O52" s="2">
        <v>0.3597</v>
      </c>
      <c r="P52" s="2">
        <v>0.5914</v>
      </c>
      <c r="Q52" s="2">
        <v>0.5848</v>
      </c>
      <c r="R52" s="2">
        <v>0.3717</v>
      </c>
      <c r="S52" s="2">
        <v>0.4855</v>
      </c>
      <c r="U52">
        <v>16267.043</v>
      </c>
      <c r="V52">
        <f t="shared" si="7"/>
        <v>3.256999999999607</v>
      </c>
      <c r="W52">
        <f t="shared" si="8"/>
        <v>0.7080434782607842</v>
      </c>
    </row>
    <row r="53" spans="1:23" ht="12.75">
      <c r="A53" t="s">
        <v>84</v>
      </c>
      <c r="B53">
        <f t="shared" si="9"/>
        <v>100</v>
      </c>
      <c r="C53" t="s">
        <v>52</v>
      </c>
      <c r="D53">
        <v>16263.738</v>
      </c>
      <c r="E53">
        <f t="shared" si="0"/>
        <v>6.561999999999898</v>
      </c>
      <c r="F53">
        <f t="shared" si="1"/>
        <v>0.16092556135438096</v>
      </c>
      <c r="G53">
        <f t="shared" si="2"/>
        <v>0.7933749672529945</v>
      </c>
      <c r="H53">
        <f t="shared" si="3"/>
        <v>3.0555257962583404</v>
      </c>
      <c r="I53">
        <f t="shared" si="4"/>
        <v>0.6642447383170306</v>
      </c>
      <c r="K53">
        <v>16266.3</v>
      </c>
      <c r="L53">
        <f t="shared" si="5"/>
        <v>4</v>
      </c>
      <c r="M53">
        <f t="shared" si="6"/>
        <v>0.8695652173913044</v>
      </c>
      <c r="O53" s="2">
        <v>0.3468</v>
      </c>
      <c r="P53" s="2">
        <v>0.5842</v>
      </c>
      <c r="Q53" s="2">
        <v>0.5783</v>
      </c>
      <c r="R53" s="2">
        <v>0.3599</v>
      </c>
      <c r="S53" s="2">
        <v>0.4767</v>
      </c>
      <c r="U53">
        <v>16267.332</v>
      </c>
      <c r="V53">
        <f t="shared" si="7"/>
        <v>2.9679999999989377</v>
      </c>
      <c r="W53">
        <f t="shared" si="8"/>
        <v>0.6452173913041169</v>
      </c>
    </row>
    <row r="54" spans="1:23" ht="12.75">
      <c r="A54" t="s">
        <v>84</v>
      </c>
      <c r="B54">
        <f t="shared" si="9"/>
        <v>102</v>
      </c>
      <c r="C54" t="s">
        <v>53</v>
      </c>
      <c r="D54">
        <v>16264.076</v>
      </c>
      <c r="E54">
        <f t="shared" si="0"/>
        <v>6.22400000000016</v>
      </c>
      <c r="F54">
        <f t="shared" si="1"/>
        <v>0.18303269667202446</v>
      </c>
      <c r="G54">
        <f t="shared" si="2"/>
        <v>0.7374713216584782</v>
      </c>
      <c r="H54">
        <f t="shared" si="3"/>
        <v>2.847500332107032</v>
      </c>
      <c r="I54">
        <f t="shared" si="4"/>
        <v>0.6190218113276157</v>
      </c>
      <c r="K54">
        <v>16266.694</v>
      </c>
      <c r="L54">
        <f t="shared" si="5"/>
        <v>3.605999999999767</v>
      </c>
      <c r="M54">
        <f t="shared" si="6"/>
        <v>0.7839130434782103</v>
      </c>
      <c r="O54" s="2">
        <v>0.3233</v>
      </c>
      <c r="P54" s="2">
        <v>0.5691</v>
      </c>
      <c r="Q54" s="2">
        <v>0.5633</v>
      </c>
      <c r="R54" s="2">
        <v>0.3384</v>
      </c>
      <c r="S54" s="2">
        <v>0.4596</v>
      </c>
      <c r="U54">
        <v>16267.67</v>
      </c>
      <c r="V54">
        <f t="shared" si="7"/>
        <v>2.6299999999991996</v>
      </c>
      <c r="W54">
        <f t="shared" si="8"/>
        <v>0.5717391304346087</v>
      </c>
    </row>
    <row r="55" spans="1:23" ht="12.75">
      <c r="A55" t="s">
        <v>84</v>
      </c>
      <c r="B55">
        <f t="shared" si="9"/>
        <v>104</v>
      </c>
      <c r="C55" t="s">
        <v>54</v>
      </c>
      <c r="D55">
        <v>16264.539</v>
      </c>
      <c r="E55">
        <f t="shared" si="0"/>
        <v>5.760999999998603</v>
      </c>
      <c r="F55">
        <f t="shared" si="1"/>
        <v>0.21772205894738428</v>
      </c>
      <c r="G55">
        <f t="shared" si="2"/>
        <v>0.6620975673126185</v>
      </c>
      <c r="H55">
        <f t="shared" si="3"/>
        <v>2.570674843025962</v>
      </c>
      <c r="I55">
        <f t="shared" si="4"/>
        <v>0.558842357179557</v>
      </c>
      <c r="K55">
        <v>16267.153</v>
      </c>
      <c r="L55">
        <f t="shared" si="5"/>
        <v>3.146999999999025</v>
      </c>
      <c r="M55">
        <f t="shared" si="6"/>
        <v>0.6841304347823968</v>
      </c>
      <c r="O55" s="2">
        <v>0.2896</v>
      </c>
      <c r="P55" s="2">
        <v>0.5449</v>
      </c>
      <c r="Q55" s="2">
        <v>0.5394</v>
      </c>
      <c r="R55" s="2">
        <v>0.3069</v>
      </c>
      <c r="S55" s="2">
        <v>0.4321</v>
      </c>
      <c r="U55">
        <v>16268.046</v>
      </c>
      <c r="V55">
        <f t="shared" si="7"/>
        <v>2.253999999998996</v>
      </c>
      <c r="W55">
        <f t="shared" si="8"/>
        <v>0.4899999999997818</v>
      </c>
    </row>
    <row r="56" spans="1:23" ht="12.75">
      <c r="A56" t="s">
        <v>84</v>
      </c>
      <c r="B56">
        <f t="shared" si="9"/>
        <v>106</v>
      </c>
      <c r="C56" t="s">
        <v>55</v>
      </c>
      <c r="D56">
        <v>16264.21</v>
      </c>
      <c r="E56">
        <f t="shared" si="0"/>
        <v>6.0900000000001455</v>
      </c>
      <c r="F56">
        <f t="shared" si="1"/>
        <v>0.19252708200606217</v>
      </c>
      <c r="G56">
        <f t="shared" si="2"/>
        <v>0.7155081714098861</v>
      </c>
      <c r="H56">
        <f t="shared" si="3"/>
        <v>2.766378569937387</v>
      </c>
      <c r="I56">
        <f t="shared" si="4"/>
        <v>0.6013866456385625</v>
      </c>
      <c r="K56">
        <v>16267.336</v>
      </c>
      <c r="L56">
        <f t="shared" si="5"/>
        <v>2.963999999999942</v>
      </c>
      <c r="M56">
        <f t="shared" si="6"/>
        <v>0.644347826086944</v>
      </c>
      <c r="O56" s="2">
        <v>0.2687</v>
      </c>
      <c r="P56" s="2">
        <v>0.5489</v>
      </c>
      <c r="Q56" s="2">
        <v>0.5285</v>
      </c>
      <c r="R56" s="2">
        <v>0.2903</v>
      </c>
      <c r="S56" s="2">
        <v>0.4186</v>
      </c>
      <c r="U56">
        <v>16268.524</v>
      </c>
      <c r="V56">
        <f t="shared" si="7"/>
        <v>1.77599999999984</v>
      </c>
      <c r="W56">
        <f t="shared" si="8"/>
        <v>0.3860869565217044</v>
      </c>
    </row>
    <row r="57" spans="1:23" ht="12.75">
      <c r="A57" t="s">
        <v>84</v>
      </c>
      <c r="B57">
        <f t="shared" si="9"/>
        <v>108</v>
      </c>
      <c r="C57" t="s">
        <v>56</v>
      </c>
      <c r="D57">
        <v>16264.793</v>
      </c>
      <c r="E57">
        <f t="shared" si="0"/>
        <v>5.506999999999607</v>
      </c>
      <c r="F57">
        <f t="shared" si="1"/>
        <v>0.239114858765631</v>
      </c>
      <c r="G57">
        <f t="shared" si="2"/>
        <v>0.6213934356808885</v>
      </c>
      <c r="H57">
        <f t="shared" si="3"/>
        <v>2.423112648974879</v>
      </c>
      <c r="I57">
        <f t="shared" si="4"/>
        <v>0.526763619342365</v>
      </c>
      <c r="K57">
        <v>16268.079</v>
      </c>
      <c r="L57">
        <f t="shared" si="5"/>
        <v>2.220999999999549</v>
      </c>
      <c r="M57">
        <f t="shared" si="6"/>
        <v>0.4828260869564237</v>
      </c>
      <c r="O57" s="2">
        <v>0.2434</v>
      </c>
      <c r="P57" s="2">
        <v>0.5434</v>
      </c>
      <c r="Q57" s="2">
        <v>0.5134</v>
      </c>
      <c r="R57" s="2">
        <v>0.2715</v>
      </c>
      <c r="S57" s="2">
        <v>0.3992</v>
      </c>
      <c r="U57">
        <v>16269.178</v>
      </c>
      <c r="V57">
        <f t="shared" si="7"/>
        <v>1.1219999999993888</v>
      </c>
      <c r="W57">
        <f t="shared" si="8"/>
        <v>0.24391304347812803</v>
      </c>
    </row>
    <row r="58" spans="1:23" ht="12.75">
      <c r="A58" t="s">
        <v>84</v>
      </c>
      <c r="B58">
        <f t="shared" si="9"/>
        <v>110</v>
      </c>
      <c r="C58" t="s">
        <v>57</v>
      </c>
      <c r="D58">
        <v>16266.488</v>
      </c>
      <c r="E58">
        <f t="shared" si="0"/>
        <v>3.811999999999898</v>
      </c>
      <c r="F58">
        <f t="shared" si="1"/>
        <v>0.4320463532723927</v>
      </c>
      <c r="G58">
        <f t="shared" si="2"/>
        <v>0.364469656216392</v>
      </c>
      <c r="H58">
        <f t="shared" si="3"/>
        <v>1.5305945417125408</v>
      </c>
      <c r="I58">
        <f t="shared" si="4"/>
        <v>0.3327379438505524</v>
      </c>
      <c r="K58">
        <v>16269.407</v>
      </c>
      <c r="L58">
        <f t="shared" si="5"/>
        <v>0.8930000000000291</v>
      </c>
      <c r="M58">
        <f t="shared" si="6"/>
        <v>0.19413043478261505</v>
      </c>
      <c r="O58" s="2">
        <v>0.1828</v>
      </c>
      <c r="P58" s="2">
        <v>0.5108</v>
      </c>
      <c r="Q58" s="2">
        <v>0.462</v>
      </c>
      <c r="R58" s="2">
        <v>0.2144</v>
      </c>
      <c r="S58" s="2">
        <v>0.3262</v>
      </c>
      <c r="U58">
        <v>16269.906</v>
      </c>
      <c r="V58">
        <f t="shared" si="7"/>
        <v>0.39399999999841384</v>
      </c>
      <c r="W58">
        <f t="shared" si="8"/>
        <v>0.08565217391269866</v>
      </c>
    </row>
    <row r="59" spans="1:23" ht="12.75">
      <c r="A59" t="s">
        <v>84</v>
      </c>
      <c r="B59">
        <f t="shared" si="9"/>
        <v>112</v>
      </c>
      <c r="C59" t="s">
        <v>58</v>
      </c>
      <c r="D59">
        <v>16267.5</v>
      </c>
      <c r="E59">
        <f t="shared" si="0"/>
        <v>2.7999999999992724</v>
      </c>
      <c r="F59">
        <f t="shared" si="1"/>
        <v>0.591832716914625</v>
      </c>
      <c r="G59">
        <f t="shared" si="2"/>
        <v>0.22780103041779212</v>
      </c>
      <c r="H59">
        <f t="shared" si="3"/>
        <v>1.092507494820392</v>
      </c>
      <c r="I59">
        <f t="shared" si="4"/>
        <v>0.23750162930878085</v>
      </c>
      <c r="K59">
        <v>16270.042</v>
      </c>
      <c r="L59">
        <f t="shared" si="5"/>
        <v>0.2579999999998108</v>
      </c>
      <c r="M59">
        <f t="shared" si="6"/>
        <v>0.05608695652169801</v>
      </c>
      <c r="O59" s="2">
        <v>0.1229</v>
      </c>
      <c r="P59" s="2">
        <v>0.4715</v>
      </c>
      <c r="Q59" s="2">
        <v>0.4081</v>
      </c>
      <c r="R59" s="2">
        <v>0.1581</v>
      </c>
      <c r="S59" s="2">
        <v>0.2626</v>
      </c>
      <c r="U59">
        <v>16270.211</v>
      </c>
      <c r="V59">
        <f t="shared" si="7"/>
        <v>0.08899999999994179</v>
      </c>
      <c r="W59">
        <f t="shared" si="8"/>
        <v>0.01934782608694387</v>
      </c>
    </row>
    <row r="60" spans="1:23" ht="12.75">
      <c r="A60" t="s">
        <v>84</v>
      </c>
      <c r="B60">
        <f t="shared" si="9"/>
        <v>114</v>
      </c>
      <c r="C60" t="s">
        <v>59</v>
      </c>
      <c r="D60">
        <v>16267.428</v>
      </c>
      <c r="E60">
        <f t="shared" si="0"/>
        <v>2.871999999999389</v>
      </c>
      <c r="F60">
        <f t="shared" si="1"/>
        <v>0.5794692723007786</v>
      </c>
      <c r="G60">
        <f t="shared" si="2"/>
        <v>0.23696958855979589</v>
      </c>
      <c r="H60">
        <f t="shared" si="3"/>
        <v>1.1208561835118758</v>
      </c>
      <c r="I60">
        <f t="shared" si="4"/>
        <v>0.243664387719973</v>
      </c>
      <c r="K60">
        <v>16269.925</v>
      </c>
      <c r="L60">
        <f t="shared" si="5"/>
        <v>0.375</v>
      </c>
      <c r="M60">
        <f t="shared" si="6"/>
        <v>0.08152173913043478</v>
      </c>
      <c r="O60" s="2">
        <v>0.1585</v>
      </c>
      <c r="P60" s="2">
        <v>0.4769</v>
      </c>
      <c r="Q60" s="2">
        <v>0.4441</v>
      </c>
      <c r="R60" s="2">
        <v>0.1968</v>
      </c>
      <c r="S60" s="2">
        <v>0.2724</v>
      </c>
      <c r="U60">
        <v>16270.174</v>
      </c>
      <c r="V60">
        <f t="shared" si="7"/>
        <v>0.12599999999838474</v>
      </c>
      <c r="W60">
        <f t="shared" si="8"/>
        <v>0.027391304347474946</v>
      </c>
    </row>
    <row r="61" spans="1:23" ht="12.75">
      <c r="A61" t="s">
        <v>84</v>
      </c>
      <c r="B61">
        <f t="shared" si="9"/>
        <v>116</v>
      </c>
      <c r="C61" t="s">
        <v>60</v>
      </c>
      <c r="D61">
        <v>16267.32</v>
      </c>
      <c r="E61">
        <f t="shared" si="0"/>
        <v>2.9799999999995634</v>
      </c>
      <c r="F61">
        <f t="shared" si="1"/>
        <v>0.5611779194752682</v>
      </c>
      <c r="G61">
        <f t="shared" si="2"/>
        <v>0.25089942538192234</v>
      </c>
      <c r="H61">
        <f t="shared" si="3"/>
        <v>1.1642358782080369</v>
      </c>
      <c r="I61">
        <f t="shared" si="4"/>
        <v>0.25309475613218196</v>
      </c>
      <c r="K61">
        <v>16269.817</v>
      </c>
      <c r="L61">
        <f t="shared" si="5"/>
        <v>0.4830000000001746</v>
      </c>
      <c r="M61">
        <f t="shared" si="6"/>
        <v>0.10500000000003797</v>
      </c>
      <c r="O61" s="2">
        <v>0.1859</v>
      </c>
      <c r="P61" s="2">
        <v>0.4745</v>
      </c>
      <c r="Q61" s="2">
        <v>0.4727</v>
      </c>
      <c r="R61" s="2">
        <v>0.2276</v>
      </c>
      <c r="S61" s="2">
        <v>0.2927</v>
      </c>
      <c r="U61">
        <v>16270.138</v>
      </c>
      <c r="V61">
        <f t="shared" si="7"/>
        <v>0.16199999999844295</v>
      </c>
      <c r="W61">
        <f t="shared" si="8"/>
        <v>0.03521739130400934</v>
      </c>
    </row>
    <row r="62" spans="1:23" ht="12.75">
      <c r="A62" t="s">
        <v>84</v>
      </c>
      <c r="B62">
        <f t="shared" si="9"/>
        <v>118</v>
      </c>
      <c r="C62" t="s">
        <v>61</v>
      </c>
      <c r="D62">
        <v>16267.199</v>
      </c>
      <c r="E62">
        <f t="shared" si="0"/>
        <v>3.1009999999987485</v>
      </c>
      <c r="F62">
        <f t="shared" si="1"/>
        <v>0.5410678670890292</v>
      </c>
      <c r="G62">
        <f t="shared" si="2"/>
        <v>0.2667482571601879</v>
      </c>
      <c r="H62">
        <f t="shared" si="3"/>
        <v>1.214037745509426</v>
      </c>
      <c r="I62">
        <f t="shared" si="4"/>
        <v>0.2639212490237883</v>
      </c>
      <c r="K62">
        <v>16269.725</v>
      </c>
      <c r="L62">
        <f t="shared" si="5"/>
        <v>0.5749999999989086</v>
      </c>
      <c r="M62">
        <f t="shared" si="6"/>
        <v>0.12499999999976275</v>
      </c>
      <c r="O62" s="2">
        <v>0.2078</v>
      </c>
      <c r="P62" s="2">
        <v>0.4635</v>
      </c>
      <c r="Q62" s="2">
        <v>0.4965</v>
      </c>
      <c r="R62" s="2">
        <v>0.251</v>
      </c>
      <c r="S62" s="2">
        <v>0.3044</v>
      </c>
      <c r="U62">
        <v>16270.108</v>
      </c>
      <c r="V62">
        <f t="shared" si="7"/>
        <v>0.19199999999909778</v>
      </c>
      <c r="W62">
        <f t="shared" si="8"/>
        <v>0.04173913043458648</v>
      </c>
    </row>
    <row r="63" spans="1:23" ht="12.75">
      <c r="A63" t="s">
        <v>84</v>
      </c>
      <c r="B63">
        <f t="shared" si="9"/>
        <v>120</v>
      </c>
      <c r="C63" t="s">
        <v>62</v>
      </c>
      <c r="D63">
        <v>16267.044</v>
      </c>
      <c r="E63">
        <f t="shared" si="0"/>
        <v>3.2559999999994034</v>
      </c>
      <c r="F63">
        <f t="shared" si="1"/>
        <v>0.515933777207831</v>
      </c>
      <c r="G63">
        <f t="shared" si="2"/>
        <v>0.2874060387582474</v>
      </c>
      <c r="H63">
        <f t="shared" si="3"/>
        <v>1.2796361845510371</v>
      </c>
      <c r="I63">
        <f t="shared" si="4"/>
        <v>0.27818177925022547</v>
      </c>
      <c r="K63">
        <v>16269.647</v>
      </c>
      <c r="L63">
        <f t="shared" si="5"/>
        <v>0.6529999999984284</v>
      </c>
      <c r="M63">
        <f t="shared" si="6"/>
        <v>0.14195652173878878</v>
      </c>
      <c r="O63" s="2">
        <v>0.2254</v>
      </c>
      <c r="P63" s="2">
        <v>0.446</v>
      </c>
      <c r="Q63" s="2">
        <v>0.5113</v>
      </c>
      <c r="R63" s="2">
        <v>0.2734</v>
      </c>
      <c r="S63" s="2">
        <v>0.3089</v>
      </c>
      <c r="U63">
        <v>16270.081</v>
      </c>
      <c r="V63">
        <f t="shared" si="7"/>
        <v>0.21899999999914144</v>
      </c>
      <c r="W63">
        <f t="shared" si="8"/>
        <v>0.04760869565198727</v>
      </c>
    </row>
    <row r="64" spans="1:23" ht="12.75">
      <c r="A64" t="s">
        <v>84</v>
      </c>
      <c r="B64">
        <f t="shared" si="9"/>
        <v>122</v>
      </c>
      <c r="C64" t="s">
        <v>63</v>
      </c>
      <c r="D64">
        <v>16266.839</v>
      </c>
      <c r="E64">
        <f t="shared" si="0"/>
        <v>3.4609999999993306</v>
      </c>
      <c r="F64">
        <f t="shared" si="1"/>
        <v>0.4838331092943813</v>
      </c>
      <c r="G64">
        <f t="shared" si="2"/>
        <v>0.31530441565201084</v>
      </c>
      <c r="H64">
        <f t="shared" si="3"/>
        <v>1.3693925897423354</v>
      </c>
      <c r="I64">
        <f t="shared" si="4"/>
        <v>0.2976940412483338</v>
      </c>
      <c r="K64">
        <v>16269.456</v>
      </c>
      <c r="L64">
        <f t="shared" si="5"/>
        <v>0.8439999999991414</v>
      </c>
      <c r="M64">
        <f t="shared" si="6"/>
        <v>0.1834782608693786</v>
      </c>
      <c r="O64" s="2">
        <v>0.2489</v>
      </c>
      <c r="P64" s="2">
        <v>0.4528</v>
      </c>
      <c r="Q64" s="2">
        <v>0.528</v>
      </c>
      <c r="R64" s="2">
        <v>0.2952</v>
      </c>
      <c r="S64" s="2">
        <v>0.3312</v>
      </c>
      <c r="U64">
        <v>16269.956</v>
      </c>
      <c r="V64">
        <f t="shared" si="7"/>
        <v>0.34399999999914144</v>
      </c>
      <c r="W64">
        <f t="shared" si="8"/>
        <v>0.07478260869546553</v>
      </c>
    </row>
    <row r="65" spans="1:23" ht="12.75">
      <c r="A65" t="s">
        <v>84</v>
      </c>
      <c r="B65">
        <f t="shared" si="9"/>
        <v>124</v>
      </c>
      <c r="C65" t="s">
        <v>64</v>
      </c>
      <c r="D65">
        <v>16266.636</v>
      </c>
      <c r="E65">
        <f t="shared" si="0"/>
        <v>3.6639999999988504</v>
      </c>
      <c r="F65">
        <f t="shared" si="1"/>
        <v>0.45338355944442</v>
      </c>
      <c r="G65">
        <f t="shared" si="2"/>
        <v>0.3435342322730701</v>
      </c>
      <c r="H65">
        <f t="shared" si="3"/>
        <v>1.4615002141199485</v>
      </c>
      <c r="I65">
        <f t="shared" si="4"/>
        <v>0.3177174378521627</v>
      </c>
      <c r="K65">
        <v>16269.198</v>
      </c>
      <c r="L65">
        <f t="shared" si="5"/>
        <v>1.1019999999989523</v>
      </c>
      <c r="M65">
        <f t="shared" si="6"/>
        <v>0.23956521739107658</v>
      </c>
      <c r="O65" s="2">
        <v>0.2801</v>
      </c>
      <c r="P65" s="2">
        <v>0.4674</v>
      </c>
      <c r="Q65" s="2">
        <v>0.5473</v>
      </c>
      <c r="R65" s="2">
        <v>0.3196</v>
      </c>
      <c r="S65" s="2">
        <v>0.3584</v>
      </c>
      <c r="U65">
        <v>16269.754</v>
      </c>
      <c r="V65">
        <f t="shared" si="7"/>
        <v>0.5459999999984575</v>
      </c>
      <c r="W65">
        <f t="shared" si="8"/>
        <v>0.11869565217357772</v>
      </c>
    </row>
    <row r="66" spans="1:23" ht="12.75">
      <c r="A66" t="s">
        <v>84</v>
      </c>
      <c r="B66">
        <f t="shared" si="9"/>
        <v>126</v>
      </c>
      <c r="C66" t="s">
        <v>65</v>
      </c>
      <c r="D66">
        <v>16266.404</v>
      </c>
      <c r="E66">
        <f t="shared" si="0"/>
        <v>3.8959999999988213</v>
      </c>
      <c r="F66">
        <f t="shared" si="1"/>
        <v>0.4202636715858662</v>
      </c>
      <c r="G66">
        <f t="shared" si="2"/>
        <v>0.37647814963691906</v>
      </c>
      <c r="H66">
        <f t="shared" si="3"/>
        <v>1.5705174983058832</v>
      </c>
      <c r="I66">
        <f t="shared" si="4"/>
        <v>0.3414168474578007</v>
      </c>
      <c r="K66">
        <v>16268.899</v>
      </c>
      <c r="L66">
        <f t="shared" si="5"/>
        <v>1.40099999999984</v>
      </c>
      <c r="M66">
        <f t="shared" si="6"/>
        <v>0.30456521739126957</v>
      </c>
      <c r="O66" s="2">
        <v>0.3112</v>
      </c>
      <c r="P66" s="2">
        <v>0.4724</v>
      </c>
      <c r="Q66" s="2">
        <v>0.5645</v>
      </c>
      <c r="R66" s="2">
        <v>0.3454</v>
      </c>
      <c r="S66" s="2">
        <v>0.3822</v>
      </c>
      <c r="U66">
        <v>16269.498</v>
      </c>
      <c r="V66">
        <f t="shared" si="7"/>
        <v>0.8019999999996799</v>
      </c>
      <c r="W66">
        <f t="shared" si="8"/>
        <v>0.17434782608688693</v>
      </c>
    </row>
    <row r="67" spans="1:23" ht="12.75">
      <c r="A67" t="s">
        <v>84</v>
      </c>
      <c r="B67">
        <f t="shared" si="9"/>
        <v>128</v>
      </c>
      <c r="C67" t="s">
        <v>66</v>
      </c>
      <c r="D67">
        <v>16266.169</v>
      </c>
      <c r="E67">
        <f t="shared" si="0"/>
        <v>4.130999999999403</v>
      </c>
      <c r="F67">
        <f t="shared" si="1"/>
        <v>0.388567137621811</v>
      </c>
      <c r="G67">
        <f t="shared" si="2"/>
        <v>0.41053393187057785</v>
      </c>
      <c r="H67">
        <f t="shared" si="3"/>
        <v>1.6848331069169427</v>
      </c>
      <c r="I67">
        <f t="shared" si="4"/>
        <v>0.36626806672107454</v>
      </c>
      <c r="K67">
        <v>16268.6</v>
      </c>
      <c r="L67">
        <f t="shared" si="5"/>
        <v>1.6999999999989086</v>
      </c>
      <c r="M67">
        <f t="shared" si="6"/>
        <v>0.3695652173910671</v>
      </c>
      <c r="O67" s="2">
        <v>0.3313</v>
      </c>
      <c r="P67" s="2">
        <v>0.4855</v>
      </c>
      <c r="Q67" s="2">
        <v>0.5747</v>
      </c>
      <c r="R67" s="2">
        <v>0.3567</v>
      </c>
      <c r="S67" s="2">
        <v>0.4002</v>
      </c>
      <c r="U67">
        <v>16269.218</v>
      </c>
      <c r="V67">
        <f t="shared" si="7"/>
        <v>1.0819999999985157</v>
      </c>
      <c r="W67">
        <f t="shared" si="8"/>
        <v>0.23521739130402516</v>
      </c>
    </row>
    <row r="68" spans="1:23" ht="12.75">
      <c r="A68" t="s">
        <v>84</v>
      </c>
      <c r="B68">
        <f t="shared" si="9"/>
        <v>130</v>
      </c>
      <c r="C68" t="s">
        <v>67</v>
      </c>
      <c r="D68">
        <v>16265.979</v>
      </c>
      <c r="E68">
        <f aca="true" t="shared" si="10" ref="E68:E82">16270.3-D68</f>
        <v>4.320999999999913</v>
      </c>
      <c r="F68">
        <f aca="true" t="shared" si="11" ref="F68:F82">CHIDIST(E68,4)</f>
        <v>0.3643028481025707</v>
      </c>
      <c r="G68">
        <f aca="true" t="shared" si="12" ref="G68:G82">-1*(LOG10(F68))</f>
        <v>0.4385374334509327</v>
      </c>
      <c r="H68">
        <f aca="true" t="shared" si="13" ref="H68:H82">CHIINV(F68/2,1)</f>
        <v>1.779981323954405</v>
      </c>
      <c r="I68">
        <f aca="true" t="shared" si="14" ref="I68:I82">H68/4.6</f>
        <v>0.3869524617292185</v>
      </c>
      <c r="K68">
        <v>16268.322</v>
      </c>
      <c r="L68">
        <f aca="true" t="shared" si="15" ref="L68:L82">16270.3-K68</f>
        <v>1.977999999999156</v>
      </c>
      <c r="M68">
        <f aca="true" t="shared" si="16" ref="M68:M82">L68/4.6</f>
        <v>0.42999999999981653</v>
      </c>
      <c r="O68" s="2">
        <v>0.3467</v>
      </c>
      <c r="P68" s="2">
        <v>0.4859</v>
      </c>
      <c r="Q68" s="2">
        <v>0.5791</v>
      </c>
      <c r="R68" s="2">
        <v>0.3662</v>
      </c>
      <c r="S68" s="2">
        <v>0.4117</v>
      </c>
      <c r="U68">
        <v>16268.917</v>
      </c>
      <c r="V68">
        <f aca="true" t="shared" si="17" ref="V68:V82">16270.3-U68</f>
        <v>1.3829999999998108</v>
      </c>
      <c r="W68">
        <f aca="true" t="shared" si="18" ref="W68:W82">V68/4.6</f>
        <v>0.30065217391300236</v>
      </c>
    </row>
    <row r="69" spans="1:23" ht="12.75">
      <c r="A69" t="s">
        <v>84</v>
      </c>
      <c r="B69">
        <f aca="true" t="shared" si="19" ref="B69:B82">B68+2</f>
        <v>132</v>
      </c>
      <c r="C69" t="s">
        <v>68</v>
      </c>
      <c r="D69">
        <v>16265.301</v>
      </c>
      <c r="E69">
        <f t="shared" si="10"/>
        <v>4.998999999999796</v>
      </c>
      <c r="F69">
        <f t="shared" si="11"/>
        <v>0.28740011684838845</v>
      </c>
      <c r="G69">
        <f t="shared" si="12"/>
        <v>0.5415130596304639</v>
      </c>
      <c r="H69">
        <f t="shared" si="13"/>
        <v>2.1378819452690965</v>
      </c>
      <c r="I69">
        <f t="shared" si="14"/>
        <v>0.46475694462371664</v>
      </c>
      <c r="K69">
        <v>16267.726</v>
      </c>
      <c r="L69">
        <f t="shared" si="15"/>
        <v>2.573999999998705</v>
      </c>
      <c r="M69">
        <f t="shared" si="16"/>
        <v>0.5595652173910228</v>
      </c>
      <c r="O69" s="2">
        <v>0.4012</v>
      </c>
      <c r="P69" s="2">
        <v>0.5079</v>
      </c>
      <c r="Q69" s="2">
        <v>0.6168</v>
      </c>
      <c r="R69" s="2">
        <v>0.4113</v>
      </c>
      <c r="S69" s="2">
        <v>0.4444</v>
      </c>
      <c r="U69">
        <v>16268.47</v>
      </c>
      <c r="V69">
        <f t="shared" si="17"/>
        <v>1.8299999999999272</v>
      </c>
      <c r="W69">
        <f t="shared" si="18"/>
        <v>0.39782608695650595</v>
      </c>
    </row>
    <row r="70" spans="1:23" ht="12.75">
      <c r="A70" t="s">
        <v>84</v>
      </c>
      <c r="B70">
        <f t="shared" si="19"/>
        <v>134</v>
      </c>
      <c r="C70" t="s">
        <v>69</v>
      </c>
      <c r="D70">
        <v>16264.802</v>
      </c>
      <c r="E70">
        <f t="shared" si="10"/>
        <v>5.4979999999995925</v>
      </c>
      <c r="F70">
        <f t="shared" si="11"/>
        <v>0.2399053371089528</v>
      </c>
      <c r="G70">
        <f t="shared" si="12"/>
        <v>0.6199600902931751</v>
      </c>
      <c r="H70">
        <f t="shared" si="13"/>
        <v>2.4179414686908984</v>
      </c>
      <c r="I70">
        <f t="shared" si="14"/>
        <v>0.5256394497154128</v>
      </c>
      <c r="K70">
        <v>16267.138</v>
      </c>
      <c r="L70">
        <f t="shared" si="15"/>
        <v>3.161999999998443</v>
      </c>
      <c r="M70">
        <f t="shared" si="16"/>
        <v>0.6873913043474876</v>
      </c>
      <c r="O70" s="2">
        <v>0.4649</v>
      </c>
      <c r="P70" s="2">
        <v>0.39</v>
      </c>
      <c r="Q70" s="2">
        <v>0.6241</v>
      </c>
      <c r="R70" s="2">
        <v>0.513</v>
      </c>
      <c r="S70" s="2">
        <v>0.4674</v>
      </c>
      <c r="U70">
        <v>16268.022</v>
      </c>
      <c r="V70">
        <f t="shared" si="17"/>
        <v>2.2779999999984284</v>
      </c>
      <c r="W70">
        <f t="shared" si="18"/>
        <v>0.4952173913040062</v>
      </c>
    </row>
    <row r="71" spans="1:23" ht="12.75">
      <c r="A71" t="s">
        <v>84</v>
      </c>
      <c r="B71">
        <f t="shared" si="19"/>
        <v>136</v>
      </c>
      <c r="C71" t="s">
        <v>70</v>
      </c>
      <c r="D71">
        <v>16264.184</v>
      </c>
      <c r="E71">
        <f t="shared" si="10"/>
        <v>6.1159999999999854</v>
      </c>
      <c r="F71">
        <f t="shared" si="11"/>
        <v>0.19065118854782648</v>
      </c>
      <c r="G71">
        <f t="shared" si="12"/>
        <v>0.719760482925566</v>
      </c>
      <c r="H71">
        <f t="shared" si="13"/>
        <v>2.7820541946225195</v>
      </c>
      <c r="I71">
        <f t="shared" si="14"/>
        <v>0.6047943901353303</v>
      </c>
      <c r="K71">
        <v>16266.623</v>
      </c>
      <c r="L71">
        <f t="shared" si="15"/>
        <v>3.67699999999968</v>
      </c>
      <c r="M71">
        <f t="shared" si="16"/>
        <v>0.799347826086887</v>
      </c>
      <c r="O71" s="2">
        <v>0.4973</v>
      </c>
      <c r="P71" s="2">
        <v>0.3844</v>
      </c>
      <c r="Q71" s="2">
        <v>0.6319</v>
      </c>
      <c r="R71" s="2">
        <v>0.543</v>
      </c>
      <c r="S71" s="2">
        <v>0.4812</v>
      </c>
      <c r="U71">
        <v>16267.594</v>
      </c>
      <c r="V71">
        <f t="shared" si="17"/>
        <v>2.706000000000131</v>
      </c>
      <c r="W71">
        <f t="shared" si="18"/>
        <v>0.5882608695652459</v>
      </c>
    </row>
    <row r="72" spans="1:23" ht="12.75">
      <c r="A72" t="s">
        <v>84</v>
      </c>
      <c r="B72">
        <f t="shared" si="19"/>
        <v>138</v>
      </c>
      <c r="C72" t="s">
        <v>71</v>
      </c>
      <c r="D72">
        <v>16263.734</v>
      </c>
      <c r="E72">
        <f t="shared" si="10"/>
        <v>6.565999999998894</v>
      </c>
      <c r="F72">
        <f t="shared" si="11"/>
        <v>0.16067906295079248</v>
      </c>
      <c r="G72">
        <f t="shared" si="12"/>
        <v>0.7940407096543738</v>
      </c>
      <c r="H72">
        <f t="shared" si="13"/>
        <v>3.058014955037436</v>
      </c>
      <c r="I72">
        <f t="shared" si="14"/>
        <v>0.664785859790747</v>
      </c>
      <c r="K72">
        <v>16266.192</v>
      </c>
      <c r="L72">
        <f t="shared" si="15"/>
        <v>4.108000000000175</v>
      </c>
      <c r="M72">
        <f t="shared" si="16"/>
        <v>0.8930434782609076</v>
      </c>
      <c r="O72" s="2">
        <v>0.5548</v>
      </c>
      <c r="P72" s="2">
        <v>0.368</v>
      </c>
      <c r="Q72" s="2">
        <v>0.622</v>
      </c>
      <c r="R72" s="2">
        <v>0.5691</v>
      </c>
      <c r="S72" s="2">
        <v>0.4884</v>
      </c>
      <c r="U72">
        <v>16267.191</v>
      </c>
      <c r="V72">
        <f t="shared" si="17"/>
        <v>3.1089999999985594</v>
      </c>
      <c r="W72">
        <f t="shared" si="18"/>
        <v>0.6758695652170782</v>
      </c>
    </row>
    <row r="73" spans="1:23" ht="12.75">
      <c r="A73" t="s">
        <v>84</v>
      </c>
      <c r="B73">
        <f t="shared" si="19"/>
        <v>140</v>
      </c>
      <c r="C73" t="s">
        <v>72</v>
      </c>
      <c r="D73">
        <v>16263.149</v>
      </c>
      <c r="E73">
        <f t="shared" si="10"/>
        <v>7.15099999999984</v>
      </c>
      <c r="F73">
        <f t="shared" si="11"/>
        <v>0.12812050437103598</v>
      </c>
      <c r="G73">
        <f t="shared" si="12"/>
        <v>0.892381360320996</v>
      </c>
      <c r="H73">
        <f t="shared" si="13"/>
        <v>3.4290150912497097</v>
      </c>
      <c r="I73">
        <f t="shared" si="14"/>
        <v>0.7454380633151544</v>
      </c>
      <c r="K73">
        <v>16266.154</v>
      </c>
      <c r="L73">
        <f t="shared" si="15"/>
        <v>4.145999999998821</v>
      </c>
      <c r="M73">
        <f t="shared" si="16"/>
        <v>0.9013043478258308</v>
      </c>
      <c r="O73" s="2">
        <v>0.6941</v>
      </c>
      <c r="P73" s="2">
        <v>0.3115</v>
      </c>
      <c r="Q73" s="2">
        <v>0.5596</v>
      </c>
      <c r="R73" s="2">
        <v>0.5881</v>
      </c>
      <c r="S73" s="2">
        <v>0.474</v>
      </c>
      <c r="U73">
        <v>16267.012</v>
      </c>
      <c r="V73">
        <f t="shared" si="17"/>
        <v>3.2879999999986467</v>
      </c>
      <c r="W73">
        <f t="shared" si="18"/>
        <v>0.714782608695358</v>
      </c>
    </row>
    <row r="74" spans="1:23" ht="12.75">
      <c r="A74" t="s">
        <v>84</v>
      </c>
      <c r="B74">
        <f t="shared" si="19"/>
        <v>142</v>
      </c>
      <c r="C74" t="s">
        <v>73</v>
      </c>
      <c r="D74">
        <v>16263.816</v>
      </c>
      <c r="E74">
        <f t="shared" si="10"/>
        <v>6.483999999998559</v>
      </c>
      <c r="F74">
        <f t="shared" si="11"/>
        <v>0.1658013085832807</v>
      </c>
      <c r="G74">
        <f t="shared" si="12"/>
        <v>0.7804120461123121</v>
      </c>
      <c r="H74">
        <f t="shared" si="13"/>
        <v>3.0070971362568217</v>
      </c>
      <c r="I74">
        <f t="shared" si="14"/>
        <v>0.653716768751483</v>
      </c>
      <c r="K74">
        <v>16266.94</v>
      </c>
      <c r="L74">
        <f t="shared" si="15"/>
        <v>3.359999999998763</v>
      </c>
      <c r="M74">
        <f t="shared" si="16"/>
        <v>0.7304347826084269</v>
      </c>
      <c r="O74" s="2">
        <v>0.6677</v>
      </c>
      <c r="P74" s="2">
        <v>0.2542</v>
      </c>
      <c r="Q74" s="2">
        <v>0.508</v>
      </c>
      <c r="R74" s="2">
        <v>0.5614</v>
      </c>
      <c r="S74" s="2">
        <v>0.4554</v>
      </c>
      <c r="U74">
        <v>16267.419</v>
      </c>
      <c r="V74">
        <f t="shared" si="17"/>
        <v>2.8809999999994034</v>
      </c>
      <c r="W74">
        <f t="shared" si="18"/>
        <v>0.6263043478259573</v>
      </c>
    </row>
    <row r="75" spans="1:23" ht="12.75">
      <c r="A75" t="s">
        <v>84</v>
      </c>
      <c r="B75">
        <f t="shared" si="19"/>
        <v>144</v>
      </c>
      <c r="C75" t="s">
        <v>74</v>
      </c>
      <c r="D75">
        <v>16264.484</v>
      </c>
      <c r="E75">
        <f t="shared" si="10"/>
        <v>5.815999999998894</v>
      </c>
      <c r="F75">
        <f t="shared" si="11"/>
        <v>0.2133173607181366</v>
      </c>
      <c r="G75">
        <f t="shared" si="12"/>
        <v>0.6709737982904938</v>
      </c>
      <c r="H75">
        <f t="shared" si="13"/>
        <v>2.60303991973204</v>
      </c>
      <c r="I75">
        <f t="shared" si="14"/>
        <v>0.5658782434200088</v>
      </c>
      <c r="K75">
        <v>16267.768</v>
      </c>
      <c r="L75">
        <f t="shared" si="15"/>
        <v>2.5319999999992433</v>
      </c>
      <c r="M75">
        <f t="shared" si="16"/>
        <v>0.5504347826085312</v>
      </c>
      <c r="O75" s="2">
        <v>0.6396</v>
      </c>
      <c r="P75" s="2">
        <v>0.2005</v>
      </c>
      <c r="Q75" s="2">
        <v>0.4562</v>
      </c>
      <c r="R75" s="2">
        <v>0.5336</v>
      </c>
      <c r="S75" s="2">
        <v>0.4175</v>
      </c>
      <c r="U75">
        <v>16267.866</v>
      </c>
      <c r="V75">
        <f t="shared" si="17"/>
        <v>2.433999999999287</v>
      </c>
      <c r="W75">
        <f t="shared" si="18"/>
        <v>0.5291304347824537</v>
      </c>
    </row>
    <row r="76" spans="1:23" ht="12.75">
      <c r="A76" t="s">
        <v>84</v>
      </c>
      <c r="B76">
        <f t="shared" si="19"/>
        <v>146</v>
      </c>
      <c r="C76" t="s">
        <v>75</v>
      </c>
      <c r="D76">
        <v>16264.796</v>
      </c>
      <c r="E76">
        <f t="shared" si="10"/>
        <v>5.503999999998996</v>
      </c>
      <c r="F76">
        <f t="shared" si="11"/>
        <v>0.23937809999271129</v>
      </c>
      <c r="G76">
        <f t="shared" si="12"/>
        <v>0.6209155844533139</v>
      </c>
      <c r="H76">
        <f t="shared" si="13"/>
        <v>2.4213831206389687</v>
      </c>
      <c r="I76">
        <f t="shared" si="14"/>
        <v>0.526387634921515</v>
      </c>
      <c r="K76">
        <v>16268.424</v>
      </c>
      <c r="L76">
        <f t="shared" si="15"/>
        <v>1.8759999999983847</v>
      </c>
      <c r="M76">
        <f t="shared" si="16"/>
        <v>0.4078260869561706</v>
      </c>
      <c r="O76" s="2">
        <v>0.6208</v>
      </c>
      <c r="P76" s="2">
        <v>0.1516</v>
      </c>
      <c r="Q76" s="2">
        <v>0.4077</v>
      </c>
      <c r="R76" s="2">
        <v>0.5149</v>
      </c>
      <c r="S76" s="2">
        <v>0.3861</v>
      </c>
      <c r="U76">
        <v>16268.13</v>
      </c>
      <c r="V76">
        <f t="shared" si="17"/>
        <v>2.1700000000000728</v>
      </c>
      <c r="W76">
        <f t="shared" si="18"/>
        <v>0.4717391304347985</v>
      </c>
    </row>
    <row r="77" spans="1:23" ht="12.75">
      <c r="A77" t="s">
        <v>84</v>
      </c>
      <c r="B77">
        <f t="shared" si="19"/>
        <v>148</v>
      </c>
      <c r="C77" t="s">
        <v>76</v>
      </c>
      <c r="D77">
        <v>16264.842</v>
      </c>
      <c r="E77">
        <f t="shared" si="10"/>
        <v>5.457999999998719</v>
      </c>
      <c r="F77">
        <f t="shared" si="11"/>
        <v>0.24344605556652343</v>
      </c>
      <c r="G77">
        <f t="shared" si="12"/>
        <v>0.613597257715215</v>
      </c>
      <c r="H77">
        <f t="shared" si="13"/>
        <v>2.395007880818102</v>
      </c>
      <c r="I77">
        <f t="shared" si="14"/>
        <v>0.5206538871343701</v>
      </c>
      <c r="K77">
        <v>16268.94</v>
      </c>
      <c r="L77">
        <f t="shared" si="15"/>
        <v>1.359999999998763</v>
      </c>
      <c r="M77">
        <f t="shared" si="16"/>
        <v>0.2956521739127746</v>
      </c>
      <c r="O77" s="2">
        <v>0.6111</v>
      </c>
      <c r="P77" s="2">
        <v>0.1153</v>
      </c>
      <c r="Q77" s="2">
        <v>0.3655</v>
      </c>
      <c r="R77" s="2">
        <v>0.5029</v>
      </c>
      <c r="S77" s="2">
        <v>0.3611</v>
      </c>
      <c r="U77">
        <v>16268.2</v>
      </c>
      <c r="V77">
        <f t="shared" si="17"/>
        <v>2.099999999998545</v>
      </c>
      <c r="W77">
        <f t="shared" si="18"/>
        <v>0.45652173913011845</v>
      </c>
    </row>
    <row r="78" spans="1:23" ht="12.75">
      <c r="A78" t="s">
        <v>84</v>
      </c>
      <c r="B78">
        <f t="shared" si="19"/>
        <v>150</v>
      </c>
      <c r="C78" t="s">
        <v>77</v>
      </c>
      <c r="D78">
        <v>16264.893</v>
      </c>
      <c r="E78">
        <f t="shared" si="10"/>
        <v>5.406999999999243</v>
      </c>
      <c r="F78">
        <f t="shared" si="11"/>
        <v>0.24802600450413284</v>
      </c>
      <c r="G78">
        <f t="shared" si="12"/>
        <v>0.6055027828004593</v>
      </c>
      <c r="H78">
        <f t="shared" si="13"/>
        <v>2.3658944411709504</v>
      </c>
      <c r="I78">
        <f t="shared" si="14"/>
        <v>0.5143248785154241</v>
      </c>
      <c r="K78">
        <v>16269.42</v>
      </c>
      <c r="L78">
        <f t="shared" si="15"/>
        <v>0.8799999999991996</v>
      </c>
      <c r="M78">
        <f t="shared" si="16"/>
        <v>0.191304347825913</v>
      </c>
      <c r="O78" s="2">
        <v>0.5869</v>
      </c>
      <c r="P78" s="2">
        <v>0.0652</v>
      </c>
      <c r="Q78" s="2">
        <v>0.3063</v>
      </c>
      <c r="R78" s="2">
        <v>0.4767</v>
      </c>
      <c r="S78" s="2">
        <v>0.322</v>
      </c>
      <c r="U78">
        <v>16268.328</v>
      </c>
      <c r="V78">
        <f t="shared" si="17"/>
        <v>1.9719999999997526</v>
      </c>
      <c r="W78">
        <f t="shared" si="18"/>
        <v>0.4286956521738593</v>
      </c>
    </row>
    <row r="79" spans="1:23" ht="12.75">
      <c r="A79" t="s">
        <v>84</v>
      </c>
      <c r="B79">
        <f t="shared" si="19"/>
        <v>152</v>
      </c>
      <c r="C79" t="s">
        <v>78</v>
      </c>
      <c r="D79">
        <v>16264.548</v>
      </c>
      <c r="E79">
        <f t="shared" si="10"/>
        <v>5.7519999999985885</v>
      </c>
      <c r="F79">
        <f t="shared" si="11"/>
        <v>0.21845039707681743</v>
      </c>
      <c r="G79">
        <f t="shared" si="12"/>
        <v>0.6606471615375485</v>
      </c>
      <c r="H79">
        <f t="shared" si="13"/>
        <v>2.5653925925482866</v>
      </c>
      <c r="I79">
        <f t="shared" si="14"/>
        <v>0.5576940418583232</v>
      </c>
      <c r="K79">
        <v>16269.481</v>
      </c>
      <c r="L79">
        <f t="shared" si="15"/>
        <v>0.8189999999995052</v>
      </c>
      <c r="M79">
        <f t="shared" si="16"/>
        <v>0.17804347826076203</v>
      </c>
      <c r="O79" s="2">
        <v>0.5894</v>
      </c>
      <c r="P79" s="2">
        <v>0.0589</v>
      </c>
      <c r="Q79" s="2">
        <v>0.3016</v>
      </c>
      <c r="R79" s="2">
        <v>0.4805</v>
      </c>
      <c r="S79" s="2">
        <v>0.3154</v>
      </c>
      <c r="U79">
        <v>16268.239</v>
      </c>
      <c r="V79">
        <f t="shared" si="17"/>
        <v>2.0609999999996944</v>
      </c>
      <c r="W79">
        <f t="shared" si="18"/>
        <v>0.44804347826080315</v>
      </c>
    </row>
    <row r="80" spans="1:23" ht="12.75">
      <c r="A80" t="s">
        <v>84</v>
      </c>
      <c r="B80">
        <f t="shared" si="19"/>
        <v>154</v>
      </c>
      <c r="C80" t="s">
        <v>79</v>
      </c>
      <c r="D80">
        <v>16264.257</v>
      </c>
      <c r="E80">
        <f t="shared" si="10"/>
        <v>6.042999999999665</v>
      </c>
      <c r="F80">
        <f t="shared" si="11"/>
        <v>0.19595993918571317</v>
      </c>
      <c r="G80">
        <f t="shared" si="12"/>
        <v>0.7078327039948114</v>
      </c>
      <c r="H80">
        <f t="shared" si="13"/>
        <v>2.7381169778759995</v>
      </c>
      <c r="I80">
        <f t="shared" si="14"/>
        <v>0.5952428212773913</v>
      </c>
      <c r="K80">
        <v>16269.525</v>
      </c>
      <c r="L80">
        <f t="shared" si="15"/>
        <v>0.7749999999996362</v>
      </c>
      <c r="M80">
        <f t="shared" si="16"/>
        <v>0.16847826086948614</v>
      </c>
      <c r="O80" s="2">
        <v>0.5893</v>
      </c>
      <c r="P80" s="2">
        <v>0.0496</v>
      </c>
      <c r="Q80" s="2">
        <v>0.2929</v>
      </c>
      <c r="R80" s="2">
        <v>0.4788</v>
      </c>
      <c r="S80" s="2">
        <v>0.3056</v>
      </c>
      <c r="U80">
        <v>16268.159</v>
      </c>
      <c r="V80">
        <f t="shared" si="17"/>
        <v>2.1409999999996217</v>
      </c>
      <c r="W80">
        <f t="shared" si="18"/>
        <v>0.46543478260861343</v>
      </c>
    </row>
    <row r="81" spans="1:23" ht="12.75">
      <c r="A81" t="s">
        <v>84</v>
      </c>
      <c r="B81">
        <f t="shared" si="19"/>
        <v>156</v>
      </c>
      <c r="C81" t="s">
        <v>80</v>
      </c>
      <c r="D81">
        <v>16264.058</v>
      </c>
      <c r="E81">
        <f t="shared" si="10"/>
        <v>6.24199999999837</v>
      </c>
      <c r="F81">
        <f t="shared" si="11"/>
        <v>0.18178981033772515</v>
      </c>
      <c r="G81">
        <f t="shared" si="12"/>
        <v>0.7404304634579442</v>
      </c>
      <c r="H81">
        <f t="shared" si="13"/>
        <v>2.8584492717332113</v>
      </c>
      <c r="I81">
        <f t="shared" si="14"/>
        <v>0.6214020155941764</v>
      </c>
      <c r="K81">
        <v>16269.596</v>
      </c>
      <c r="L81">
        <f t="shared" si="15"/>
        <v>0.7039999999997235</v>
      </c>
      <c r="M81">
        <f t="shared" si="16"/>
        <v>0.15304347826080947</v>
      </c>
      <c r="O81" s="2">
        <v>0.5896</v>
      </c>
      <c r="P81" s="2">
        <v>0.0452</v>
      </c>
      <c r="Q81" s="2">
        <v>0.2881</v>
      </c>
      <c r="R81" s="2">
        <v>0.4773</v>
      </c>
      <c r="S81" s="2">
        <v>0.2888</v>
      </c>
      <c r="U81">
        <v>16268.128</v>
      </c>
      <c r="V81">
        <f t="shared" si="17"/>
        <v>2.1719999999986612</v>
      </c>
      <c r="W81">
        <f t="shared" si="18"/>
        <v>0.47217391304318723</v>
      </c>
    </row>
    <row r="82" spans="1:23" ht="12.75">
      <c r="A82" t="s">
        <v>84</v>
      </c>
      <c r="B82">
        <f t="shared" si="19"/>
        <v>158</v>
      </c>
      <c r="C82" t="s">
        <v>81</v>
      </c>
      <c r="D82">
        <v>16264.089</v>
      </c>
      <c r="E82">
        <f t="shared" si="10"/>
        <v>6.210999999999331</v>
      </c>
      <c r="F82">
        <f t="shared" si="11"/>
        <v>0.18393507042996912</v>
      </c>
      <c r="G82">
        <f t="shared" si="12"/>
        <v>0.7353354570473851</v>
      </c>
      <c r="H82">
        <f t="shared" si="13"/>
        <v>2.8395881554838898</v>
      </c>
      <c r="I82">
        <f t="shared" si="14"/>
        <v>0.6173017729312804</v>
      </c>
      <c r="K82">
        <v>16269.645</v>
      </c>
      <c r="L82">
        <f t="shared" si="15"/>
        <v>0.6549999999988358</v>
      </c>
      <c r="M82">
        <f t="shared" si="16"/>
        <v>0.14239130434757302</v>
      </c>
      <c r="O82" s="2">
        <v>0.588</v>
      </c>
      <c r="P82" s="2">
        <v>0.0405</v>
      </c>
      <c r="Q82" s="2">
        <v>0.2837</v>
      </c>
      <c r="R82" s="2">
        <v>0.4738</v>
      </c>
      <c r="S82" s="2">
        <v>0.2822</v>
      </c>
      <c r="U82">
        <v>16268.155</v>
      </c>
      <c r="V82">
        <f t="shared" si="17"/>
        <v>2.1449999999986176</v>
      </c>
      <c r="W82">
        <f t="shared" si="18"/>
        <v>0.46630434782578645</v>
      </c>
    </row>
    <row r="84" spans="1:13" ht="12.75">
      <c r="A84" t="s">
        <v>91</v>
      </c>
      <c r="D84">
        <f>MAX(D3:D82)</f>
        <v>16268.64</v>
      </c>
      <c r="E84">
        <f>MAX(E3:E82)</f>
        <v>11.17699999999968</v>
      </c>
      <c r="F84">
        <f aca="true" t="shared" si="20" ref="F84:M84">MAX(F3:F82)</f>
        <v>0.7979701954618375</v>
      </c>
      <c r="G84">
        <f t="shared" si="20"/>
        <v>1.6082681618057808</v>
      </c>
      <c r="H84">
        <f t="shared" si="20"/>
        <v>6.263834652742162</v>
      </c>
      <c r="I84">
        <f t="shared" si="20"/>
        <v>1.361703185378731</v>
      </c>
      <c r="K84">
        <f t="shared" si="20"/>
        <v>16270.3</v>
      </c>
      <c r="L84">
        <f t="shared" si="20"/>
        <v>10.40099999999984</v>
      </c>
      <c r="M84">
        <f t="shared" si="20"/>
        <v>2.2610869565217047</v>
      </c>
    </row>
    <row r="85" spans="1:13" ht="12.75">
      <c r="A85" t="s">
        <v>92</v>
      </c>
      <c r="D85">
        <f>MIN(D3:D82)</f>
        <v>16259.123</v>
      </c>
      <c r="E85">
        <f>MIN(E3:E82)</f>
        <v>1.6599999999998545</v>
      </c>
      <c r="F85">
        <f aca="true" t="shared" si="21" ref="F85:M85">MIN(F3:F82)</f>
        <v>0.02464517113335148</v>
      </c>
      <c r="G85">
        <f t="shared" si="21"/>
        <v>0.09801332943647321</v>
      </c>
      <c r="H85">
        <f t="shared" si="21"/>
        <v>0.7113821675000147</v>
      </c>
      <c r="I85">
        <f t="shared" si="21"/>
        <v>0.1546482972826119</v>
      </c>
      <c r="K85">
        <f t="shared" si="21"/>
        <v>16259.899</v>
      </c>
      <c r="L85">
        <f t="shared" si="21"/>
        <v>0</v>
      </c>
      <c r="M85">
        <f t="shared" si="2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Integlio</dc:creator>
  <cp:keywords/>
  <dc:description/>
  <cp:lastModifiedBy>Integlio</cp:lastModifiedBy>
  <dcterms:created xsi:type="dcterms:W3CDTF">2005-03-09T06:50:52Z</dcterms:created>
  <dcterms:modified xsi:type="dcterms:W3CDTF">2005-03-09T14:30:52Z</dcterms:modified>
  <cp:category/>
  <cp:version/>
  <cp:contentType/>
  <cp:contentStatus/>
</cp:coreProperties>
</file>